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emiyano/Desktop/CFI FMV Documents/"/>
    </mc:Choice>
  </mc:AlternateContent>
  <xr:revisionPtr revIDLastSave="0" documentId="8_{583BEAFC-0FE6-D543-8569-5BB411FE133F}" xr6:coauthVersionLast="47" xr6:coauthVersionMax="47" xr10:uidLastSave="{00000000-0000-0000-0000-000000000000}"/>
  <bookViews>
    <workbookView xWindow="0" yWindow="460" windowWidth="25600" windowHeight="14180" xr2:uid="{00000000-000D-0000-FFFF-FFFF00000000}"/>
  </bookViews>
  <sheets>
    <sheet name="Template" sheetId="1" r:id="rId1"/>
    <sheet name="Example 1" sheetId="3" r:id="rId2"/>
    <sheet name="Example 2"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4" l="1"/>
  <c r="F65" i="4" s="1"/>
  <c r="E63" i="4"/>
  <c r="E65" i="4" s="1"/>
  <c r="D63" i="4"/>
  <c r="D65" i="4" s="1"/>
  <c r="C63" i="4"/>
  <c r="C65" i="4" s="1"/>
  <c r="F44" i="4"/>
  <c r="E44" i="4"/>
  <c r="D44" i="4"/>
  <c r="C44" i="4"/>
  <c r="B40" i="4"/>
  <c r="F36" i="4"/>
  <c r="E36" i="4"/>
  <c r="D36" i="4"/>
  <c r="C36" i="4"/>
  <c r="B31" i="4"/>
  <c r="F30" i="4"/>
  <c r="E30" i="4"/>
  <c r="D30" i="4"/>
  <c r="C30" i="4"/>
  <c r="B24" i="4"/>
  <c r="F23" i="4"/>
  <c r="E23" i="4"/>
  <c r="D23" i="4"/>
  <c r="C23" i="4"/>
  <c r="B16" i="4"/>
  <c r="F63" i="3"/>
  <c r="F65" i="3" s="1"/>
  <c r="E63" i="3"/>
  <c r="E65" i="3" s="1"/>
  <c r="D63" i="3"/>
  <c r="D65" i="3" s="1"/>
  <c r="C63" i="3"/>
  <c r="C65" i="3" s="1"/>
  <c r="F44" i="3"/>
  <c r="E44" i="3"/>
  <c r="D44" i="3"/>
  <c r="C44" i="3"/>
  <c r="B40" i="3"/>
  <c r="F36" i="3"/>
  <c r="E36" i="3"/>
  <c r="D36" i="3"/>
  <c r="C36" i="3"/>
  <c r="B31" i="3"/>
  <c r="F30" i="3"/>
  <c r="E30" i="3"/>
  <c r="D30" i="3"/>
  <c r="C30" i="3"/>
  <c r="B24" i="3"/>
  <c r="F23" i="3"/>
  <c r="E23" i="3"/>
  <c r="D23" i="3"/>
  <c r="C23" i="3"/>
  <c r="B16" i="3"/>
  <c r="E37" i="4" l="1"/>
  <c r="E45" i="4" s="1"/>
  <c r="B45" i="3"/>
  <c r="B45" i="4"/>
  <c r="D37" i="3"/>
  <c r="D45" i="3" s="1"/>
  <c r="C37" i="3"/>
  <c r="C45" i="3" s="1"/>
  <c r="F37" i="3"/>
  <c r="F45" i="3" s="1"/>
  <c r="E37" i="3"/>
  <c r="E45" i="3" s="1"/>
  <c r="D37" i="4"/>
  <c r="D45" i="4" s="1"/>
  <c r="C37" i="4"/>
  <c r="C45" i="4" s="1"/>
  <c r="F37" i="4"/>
  <c r="F45" i="4" s="1"/>
  <c r="C44" i="1"/>
  <c r="F63" i="1" l="1"/>
  <c r="F65" i="1" s="1"/>
  <c r="E63" i="1"/>
  <c r="E65" i="1" s="1"/>
  <c r="D63" i="1"/>
  <c r="D65" i="1" s="1"/>
  <c r="C63" i="1"/>
  <c r="C65" i="1" s="1"/>
  <c r="F44" i="1"/>
  <c r="E44" i="1"/>
  <c r="D44" i="1"/>
  <c r="F36" i="1"/>
  <c r="E36" i="1"/>
  <c r="D36" i="1"/>
  <c r="C36" i="1"/>
  <c r="F30" i="1"/>
  <c r="E30" i="1"/>
  <c r="D30" i="1"/>
  <c r="C30" i="1"/>
  <c r="F23" i="1"/>
  <c r="E23" i="1"/>
  <c r="D23" i="1"/>
  <c r="C23" i="1"/>
  <c r="B40" i="1"/>
  <c r="B31" i="1"/>
  <c r="B24" i="1"/>
  <c r="B16" i="1"/>
  <c r="F37" i="1" l="1"/>
  <c r="F45" i="1" s="1"/>
  <c r="E37" i="1"/>
  <c r="E45" i="1" s="1"/>
  <c r="C37" i="1"/>
  <c r="C45" i="1" s="1"/>
  <c r="D37" i="1"/>
  <c r="D45" i="1" s="1"/>
  <c r="B45" i="1"/>
</calcChain>
</file>

<file path=xl/sharedStrings.xml><?xml version="1.0" encoding="utf-8"?>
<sst xmlns="http://schemas.openxmlformats.org/spreadsheetml/2006/main" count="321" uniqueCount="129">
  <si>
    <t>Principal Investigator:</t>
  </si>
  <si>
    <t>CFI Project No.:</t>
  </si>
  <si>
    <t>Bid Evaluation</t>
  </si>
  <si>
    <t>Bid Evaluation &amp; Fair Market Value Assessment</t>
  </si>
  <si>
    <t>Evaluation criteria</t>
  </si>
  <si>
    <t>Weight</t>
  </si>
  <si>
    <t>Supplier 1</t>
  </si>
  <si>
    <t>Score</t>
  </si>
  <si>
    <t>Supplier 2</t>
  </si>
  <si>
    <t>Supplier 3</t>
  </si>
  <si>
    <t>Supplier 4</t>
  </si>
  <si>
    <t>SECTION I</t>
  </si>
  <si>
    <t>Technical: features and performance</t>
  </si>
  <si>
    <t>Adherence to technical specs</t>
  </si>
  <si>
    <t>Functional suitability</t>
  </si>
  <si>
    <t>Expected lifetime of equipment</t>
  </si>
  <si>
    <t>Warranty and support</t>
  </si>
  <si>
    <t>Ease of use of equipment</t>
  </si>
  <si>
    <t>Other factors</t>
  </si>
  <si>
    <t>SUBTOTAL</t>
  </si>
  <si>
    <t>Management plan/proponent qualifications</t>
  </si>
  <si>
    <t>Corporate reputation, service history</t>
  </si>
  <si>
    <t>Proposed shipping/delivery timelines</t>
  </si>
  <si>
    <t>Commissioning and training support</t>
  </si>
  <si>
    <t>Implementation timelines</t>
  </si>
  <si>
    <t>Proposal</t>
  </si>
  <si>
    <t>Contractual terms proposes by proponent</t>
  </si>
  <si>
    <t>Acceptance of contractual provisions</t>
  </si>
  <si>
    <t>Format: clear/comprehensive</t>
  </si>
  <si>
    <t>SECTION I TOTAL</t>
  </si>
  <si>
    <t>Meets minimum requirements (Yes/No)</t>
  </si>
  <si>
    <r>
      <t xml:space="preserve">SECTION II </t>
    </r>
    <r>
      <rPr>
        <b/>
        <vertAlign val="superscript"/>
        <sz val="10"/>
        <color theme="1"/>
        <rFont val="Arial"/>
        <family val="2"/>
      </rPr>
      <t>1</t>
    </r>
  </si>
  <si>
    <r>
      <t xml:space="preserve">Cost </t>
    </r>
    <r>
      <rPr>
        <b/>
        <vertAlign val="superscript"/>
        <sz val="10"/>
        <color theme="1"/>
        <rFont val="Arial"/>
        <family val="2"/>
      </rPr>
      <t>2</t>
    </r>
  </si>
  <si>
    <r>
      <t xml:space="preserve">Net selling price (cash consideration) </t>
    </r>
    <r>
      <rPr>
        <vertAlign val="superscript"/>
        <sz val="10"/>
        <color theme="1"/>
        <rFont val="Arial"/>
        <family val="2"/>
      </rPr>
      <t>3</t>
    </r>
  </si>
  <si>
    <r>
      <t xml:space="preserve">Cost savings </t>
    </r>
    <r>
      <rPr>
        <vertAlign val="superscript"/>
        <sz val="10"/>
        <color theme="1"/>
        <rFont val="Arial"/>
        <family val="2"/>
      </rPr>
      <t>4</t>
    </r>
  </si>
  <si>
    <r>
      <t xml:space="preserve">Value-added benefits </t>
    </r>
    <r>
      <rPr>
        <vertAlign val="superscript"/>
        <sz val="10"/>
        <color theme="1"/>
        <rFont val="Arial"/>
        <family val="2"/>
      </rPr>
      <t>5</t>
    </r>
  </si>
  <si>
    <t>SECTIONS I and II TOTAL</t>
  </si>
  <si>
    <t>Awards (indicate winner)</t>
  </si>
  <si>
    <t>SUBTOTAL (Minimum __)</t>
  </si>
  <si>
    <r>
      <rPr>
        <vertAlign val="superscript"/>
        <sz val="8"/>
        <color theme="1"/>
        <rFont val="Arial"/>
        <family val="2"/>
      </rPr>
      <t>1</t>
    </r>
    <r>
      <rPr>
        <sz val="8"/>
        <color theme="1"/>
        <rFont val="Arial"/>
        <family val="2"/>
      </rPr>
      <t xml:space="preserve"> Only the bids meeting the minimum requirements in Section I are considered in Section II.</t>
    </r>
  </si>
  <si>
    <t xml:space="preserve">  taken into consideration for the evaluation of the cost criteria (e.g. net selling price, life-cycle costs).</t>
  </si>
  <si>
    <t xml:space="preserve">   discounts minus any in-kind contribution).</t>
  </si>
  <si>
    <t xml:space="preserve">  any in-kind contribution, since this contribution is already factored in to the net selling price and considered in</t>
  </si>
  <si>
    <t xml:space="preserve">  a previous evaluation criterion. No separate additional consideration should be given to in-kind contributions.</t>
  </si>
  <si>
    <r>
      <rPr>
        <vertAlign val="superscript"/>
        <sz val="8"/>
        <color theme="1"/>
        <rFont val="Arial"/>
        <family val="2"/>
      </rPr>
      <t>2</t>
    </r>
    <r>
      <rPr>
        <sz val="8"/>
        <color theme="1"/>
        <rFont val="Arial"/>
        <family val="2"/>
      </rPr>
      <t xml:space="preserve"> The institution may want to disclose to the suppliers in its Request for bids the various pricing elements that will be</t>
    </r>
  </si>
  <si>
    <r>
      <rPr>
        <vertAlign val="superscript"/>
        <sz val="8"/>
        <color theme="1"/>
        <rFont val="Arial"/>
        <family val="2"/>
      </rPr>
      <t xml:space="preserve">3 </t>
    </r>
    <r>
      <rPr>
        <sz val="8"/>
        <color theme="1"/>
        <rFont val="Arial"/>
        <family val="2"/>
      </rPr>
      <t>The net selling price is the cash consideration payable by an institution (i.e. price after normal and educational</t>
    </r>
  </si>
  <si>
    <r>
      <rPr>
        <vertAlign val="superscript"/>
        <sz val="8"/>
        <color theme="1"/>
        <rFont val="Arial"/>
        <family val="2"/>
      </rPr>
      <t xml:space="preserve">5 </t>
    </r>
    <r>
      <rPr>
        <sz val="8"/>
        <color theme="1"/>
        <rFont val="Arial"/>
        <family val="2"/>
      </rPr>
      <t>Considers other benefits offered to the institution, such as additional support, training, etc. Excludes consideration of</t>
    </r>
  </si>
  <si>
    <t>Supplier Pricing Information - Bid Summary</t>
  </si>
  <si>
    <t>List price</t>
  </si>
  <si>
    <t>Normal discount</t>
  </si>
  <si>
    <t>Educational discount</t>
  </si>
  <si>
    <r>
      <t>Price after normal and educational discounts</t>
    </r>
    <r>
      <rPr>
        <vertAlign val="superscript"/>
        <sz val="10"/>
        <color theme="1"/>
        <rFont val="Arial"/>
        <family val="2"/>
      </rPr>
      <t xml:space="preserve"> 6</t>
    </r>
  </si>
  <si>
    <t>In-kind contribution</t>
  </si>
  <si>
    <t>Net selling price</t>
  </si>
  <si>
    <r>
      <rPr>
        <vertAlign val="superscript"/>
        <sz val="8"/>
        <color theme="1"/>
        <rFont val="Arial"/>
        <family val="2"/>
      </rPr>
      <t>6</t>
    </r>
    <r>
      <rPr>
        <sz val="8"/>
        <color theme="1"/>
        <rFont val="Arial"/>
        <family val="2"/>
      </rPr>
      <t xml:space="preserve"> If the institution believes that the price stated by the supplier after normal and educational discount differs significantly</t>
    </r>
  </si>
  <si>
    <t xml:space="preserve">  from the expected fair market value, that supplier's bid should be clarified during the competitive bid process to</t>
  </si>
  <si>
    <t xml:space="preserve">  ascertain whether there are any errors or omissions in the proposal response to the requested specifications.</t>
  </si>
  <si>
    <t>Principal Investigator Name &amp; Signature</t>
  </si>
  <si>
    <t>Date</t>
  </si>
  <si>
    <t>Business Officer  Name &amp; Signature</t>
  </si>
  <si>
    <r>
      <rPr>
        <vertAlign val="superscript"/>
        <sz val="8"/>
        <color theme="1"/>
        <rFont val="Arial"/>
        <family val="2"/>
      </rPr>
      <t>4</t>
    </r>
    <r>
      <rPr>
        <sz val="8"/>
        <color theme="1"/>
        <rFont val="Arial"/>
        <family val="2"/>
      </rPr>
      <t xml:space="preserve"> Considers the impact on other life-cycle costs, such as energy use, operations and maintenance, consumables, etc.</t>
    </r>
  </si>
  <si>
    <t xml:space="preserve">Reporting Period: </t>
  </si>
  <si>
    <t>Line Item # and Name:</t>
  </si>
  <si>
    <t>Item 1: Surface Science Instrumentation</t>
  </si>
  <si>
    <t>Physical Electronics
1/2014</t>
  </si>
  <si>
    <t>SFR
3/2015</t>
  </si>
  <si>
    <t>Item 2: Radio Frequency Suite</t>
  </si>
  <si>
    <r>
      <t xml:space="preserve">Purchasing Details Methodology
</t>
    </r>
    <r>
      <rPr>
        <i/>
        <sz val="10"/>
        <color theme="1"/>
        <rFont val="Arial"/>
        <family val="2"/>
      </rPr>
      <t>(Describe the methodology used to purchase the equipment, e.g., RFP, number of bids/quotes, limited tendering, selection committee, and evaluation method.)</t>
    </r>
  </si>
  <si>
    <r>
      <t xml:space="preserve">Assessment
</t>
    </r>
    <r>
      <rPr>
        <i/>
        <sz val="10"/>
        <color theme="1"/>
        <rFont val="Arial"/>
        <family val="2"/>
      </rPr>
      <t>(Justify any significant price differential between equipment in the Bid Summary, e.g., more components, higher speed, more bells &amp; whistles)</t>
    </r>
  </si>
  <si>
    <r>
      <t xml:space="preserve">Conclusion
</t>
    </r>
    <r>
      <rPr>
        <i/>
        <sz val="10"/>
        <color theme="1"/>
        <rFont val="Arial"/>
        <family val="2"/>
      </rPr>
      <t>(Indicate whether the Fair Market Value of the selected equipment is reasonable under the circumstance)</t>
    </r>
  </si>
  <si>
    <r>
      <rPr>
        <b/>
        <i/>
        <sz val="10"/>
        <color rgb="FFFF0000"/>
        <rFont val="Arial"/>
        <family val="2"/>
      </rPr>
      <t>Example:</t>
    </r>
    <r>
      <rPr>
        <sz val="10"/>
        <color theme="1"/>
        <rFont val="Arial"/>
        <family val="2"/>
      </rPr>
      <t xml:space="preserve">
Two suppliers submitted bids for the radio frequency equipment. The instruments are market products with features and add-ons customized to reflect the requirements of the RFP. The difference in cost between the two bids was a reflection of different technical features and performance of the instruments. The Bruker product was not able to fully meet the minimum requirements and was not able to deliver any of the desired requirements (listed below). In comparison, the Leica product was able to deliver most of the technical specifications, such as two channels with &gt;100GHZ input bandwidth, 10-bit nominal resolution. These specifications are highly advanced using new technologies recently introduced to the market – thus there is significant cost to the Leica product.</t>
    </r>
  </si>
  <si>
    <r>
      <rPr>
        <b/>
        <sz val="10"/>
        <color rgb="FFFF0000"/>
        <rFont val="Arial"/>
        <family val="2"/>
      </rPr>
      <t>Example:</t>
    </r>
    <r>
      <rPr>
        <sz val="10"/>
        <color theme="1"/>
        <rFont val="Arial"/>
        <family val="2"/>
      </rPr>
      <t xml:space="preserve">
The procurement process for a Radio Frequency Suite was conducted through the Procurement Services Office in compliance with U of T policies. The technical requirements for each piece of equipment were defined by the PI and 2 co-PIs in conjunction with the Procurement Services in order to suitably map the Request for Proposal (RFP) deliverables. The RFP was posted for 25 calendar days on the MERX website (www.merx.com) for public tender.
It is important to note that this RFP was for 4 separate pieces of equipment under Categories 1-4. Each piece of equipment had its own technical requirements and vendors were invited to submit offers for any or all categories. As a result, each category received a different number of bids. Category 1, Generator, had one bid. Category 2, Network Analyzer, had three bids. Category 3, Spectrum Analyzer, had two bids. Category 4 was purchased by another PI under a separate award. This equipment was included in the RFP as it was also for purchase of radio frequency instrumentation. Responses were evaluated by a selection committee made up of the primary users, the PI and 2 co-PIs. The winning bid from Leica was selected based on the bid price as well as the evaluation criteria derived from the equipment specifications and deliverables listed in the RFP.</t>
    </r>
  </si>
  <si>
    <r>
      <rPr>
        <b/>
        <i/>
        <sz val="10"/>
        <color rgb="FFFF0000"/>
        <rFont val="Arial"/>
        <family val="2"/>
      </rPr>
      <t>Example:</t>
    </r>
    <r>
      <rPr>
        <sz val="10"/>
        <color theme="1"/>
        <rFont val="Arial"/>
        <family val="2"/>
      </rPr>
      <t xml:space="preserve">
U of T considers the Fair Market Value (FMV) of $1,761,644 for SFR's SIMS system reasonable based on our analysis of the specifications of the system and comparisons with another provider of the instrumentation, Physical Electronics. The Physical Electronics quote was obtained a year prior to the RFP. With a working assumption that the cost of the instrument remained unchanged, the value of the Physical Electornics quote would come in higher due to an exchange rate increase of 0.202846 between January 1, 2014 and March 31, 2015. In addition, the Physical Electronics instrument included shipping, warranty, and additional configurations which led to a higher cost than the SFR instrument.</t>
    </r>
  </si>
  <si>
    <r>
      <rPr>
        <b/>
        <i/>
        <sz val="10"/>
        <color rgb="FFFF0000"/>
        <rFont val="Arial"/>
        <family val="2"/>
      </rPr>
      <t>Example:</t>
    </r>
    <r>
      <rPr>
        <b/>
        <i/>
        <sz val="10"/>
        <color theme="1"/>
        <rFont val="Arial"/>
        <family val="2"/>
      </rPr>
      <t xml:space="preserve">
</t>
    </r>
    <r>
      <rPr>
        <sz val="10"/>
        <color theme="1"/>
        <rFont val="Arial"/>
        <family val="2"/>
      </rPr>
      <t>U of T conducted a formal Request for Proposals (RFP) process. The RFP was for the purchase of Covering Surface Science Instrumentaion. Through consulation with the Procurement Services Office, an RFP document for Surface Analytical Instrumentation was generated. The document was prepared based upon the criteria for each instrument that was developed by the selection committee (PI and 2 staff scientists, with combined total of &gt;80 years experience in surface analysis and instrumentation). The document was developed to capture the necessary, desirable and optional features of each instrument. The evaluation criteria, as well as the weighing of the criteria, was clearly expressed in the document.
After logging and recording, tender submissions were provided to our project team for proposal evaluation. Tenders were evaluated utilizing a scoring matrix derived directly from the evaluation criteria outlined in the RFP document and perfored by the 3-member selection committee. The finalized scoring matrix was submitted to the Procurement Office, which then entered into negotiations with the vendor of the high scoring submission Unfortunately, only one bid was received that met minimum requirements, the vendor SFR. In order to assess the reasonability of our FMV assessment, comparative data from prior purchases was compiled and is outlined below.</t>
    </r>
  </si>
  <si>
    <r>
      <rPr>
        <b/>
        <sz val="10"/>
        <color rgb="FFFF0000"/>
        <rFont val="Arial"/>
        <family val="2"/>
      </rPr>
      <t>Example:</t>
    </r>
    <r>
      <rPr>
        <sz val="10"/>
        <color theme="1"/>
        <rFont val="Arial"/>
        <family val="2"/>
      </rPr>
      <t xml:space="preserve">
Only the Leica product is able to meet the majority of the specifications.</t>
    </r>
  </si>
  <si>
    <r>
      <rPr>
        <b/>
        <sz val="10"/>
        <color rgb="FFFF0000"/>
        <rFont val="Arial"/>
        <family val="2"/>
      </rPr>
      <t>Example:</t>
    </r>
    <r>
      <rPr>
        <sz val="10"/>
        <color theme="1"/>
        <rFont val="Arial"/>
        <family val="2"/>
      </rPr>
      <t xml:space="preserve">
Due to the specialized nature of this instrument, comparative information was difficult to consolidate. We exhausted the means available to us in order to determine the reasonability of the FMV assessment outlined above.</t>
    </r>
  </si>
  <si>
    <t>Supplier Name</t>
  </si>
  <si>
    <r>
      <t xml:space="preserve">Assessment
</t>
    </r>
    <r>
      <rPr>
        <i/>
        <sz val="10"/>
        <color theme="1"/>
        <rFont val="Arial"/>
        <family val="2"/>
      </rPr>
      <t>(Justify any significant price differential between equipment in the Bid Summary, e.g., more components, higher speed, more bells &amp; whistles.)</t>
    </r>
  </si>
  <si>
    <r>
      <t xml:space="preserve">Conclusion
</t>
    </r>
    <r>
      <rPr>
        <i/>
        <sz val="10"/>
        <color theme="1"/>
        <rFont val="Arial"/>
        <family val="2"/>
      </rPr>
      <t>(Indicate whether the Fair Market Value of the selected equipment is reasonable under the circumstance.)</t>
    </r>
  </si>
  <si>
    <t>Ira Mayhem</t>
  </si>
  <si>
    <t>Leica
5/2019</t>
  </si>
  <si>
    <t>Bruker
5/2019</t>
  </si>
  <si>
    <t>1: spinning disk microscope for live cell imaging of plants</t>
  </si>
  <si>
    <t>Nikon Canada Inc</t>
  </si>
  <si>
    <t>Olympus Canada Inc.</t>
  </si>
  <si>
    <t>Quorum Technologies Inc</t>
  </si>
  <si>
    <t xml:space="preserve">This is a reasonable valuation of the Fair Market Value, as we have received three comparable proposals and the additional benefit provided by the Nikon system justifies the higher cost. The system is the best fit for the highly specialized needs of the lab. </t>
  </si>
  <si>
    <t>U of T considers the Fair Market Value (FMV) of $883,870 for Nikon's Spinning Disk Microscope reasonable based on our analysis of the specifications of the systems and comparisons with the two other proposals received.  As can be seen by the evaluation matrix shown below, the proposed system from Nikon scored the highest and provided the best technical fit for the needs of the lab. The Nikon system included the highest performing cameras and microscope base, which explain the slightly higher cost of the system comparable to the systems provided by Olympus Canada &amp; Quorum Technologies.</t>
  </si>
  <si>
    <t>Scoring Summary</t>
  </si>
  <si>
    <t>Active Submissions</t>
  </si>
  <si>
    <t>Total</t>
  </si>
  <si>
    <t>A - Submission Requirements</t>
  </si>
  <si>
    <t>A-1 - Proposal Submission Form</t>
  </si>
  <si>
    <t>A-2 - Conflict of Interest Declaration</t>
  </si>
  <si>
    <t>A-3 - Reference Form</t>
  </si>
  <si>
    <t>B - Technical Submission</t>
  </si>
  <si>
    <t>B-1 - Experience and Qualifications</t>
  </si>
  <si>
    <t>B-2 - Spinning Disk Microscope</t>
  </si>
  <si>
    <t>B-3 - High Speed Imaging Capacity</t>
  </si>
  <si>
    <t xml:space="preserve">B-4 - Simultaneous Dual Fluorophore Imaging Solution </t>
  </si>
  <si>
    <t>B-5 - Photobleaching/Photoconversion Solution</t>
  </si>
  <si>
    <t xml:space="preserve">B-6 - Delivery, Installation, Testing, and Training Requirements </t>
  </si>
  <si>
    <t xml:space="preserve">B-7 - Warranty and Long-Term Service Agreement </t>
  </si>
  <si>
    <t>B-8 - Additional Optional Components</t>
  </si>
  <si>
    <t>C - Financial Submission</t>
  </si>
  <si>
    <t>C-1 - Pricing</t>
  </si>
  <si>
    <t>D - Demonstration</t>
  </si>
  <si>
    <t>D-1 - Demonstration</t>
  </si>
  <si>
    <t>Supplier</t>
  </si>
  <si>
    <t>/ 100 pts</t>
  </si>
  <si>
    <t>/ 0 pts</t>
  </si>
  <si>
    <t>Pass/Fail</t>
  </si>
  <si>
    <t>/ 80 pts</t>
  </si>
  <si>
    <t>/ 5 pts</t>
  </si>
  <si>
    <t>/ 25 pts</t>
  </si>
  <si>
    <t>/ 10 pts</t>
  </si>
  <si>
    <t>/ 15 pts</t>
  </si>
  <si>
    <t>/ 20 pts</t>
  </si>
  <si>
    <t xml:space="preserve">
Nikon Canada Inc
</t>
  </si>
  <si>
    <t>Pass</t>
  </si>
  <si>
    <t>18.7 ($649,819.20)</t>
  </si>
  <si>
    <t>-</t>
  </si>
  <si>
    <t xml:space="preserve">
Quorum Technologies Inc
</t>
  </si>
  <si>
    <t>20 ($607,607.00)</t>
  </si>
  <si>
    <t xml:space="preserve">
Olympus Canada Inc.
</t>
  </si>
  <si>
    <t>19.65 ($618,477.29)</t>
  </si>
  <si>
    <t>Dr Simple Simon</t>
  </si>
  <si>
    <t>UOT20200101 - Spinning Disk Microscope</t>
  </si>
  <si>
    <t>The Principal  investigator, Dr Simple Simon, worked with procurement services to draft an RFP for a Spinning Disk Microscope.. The functional requirements and minimum specifications for the Microscope were drafted with support from procurement services. Criteria weightings were assigned and included in the RFP to provide potential suppliers how the RFP would be evaluated. The RFP (UOT20200101) was issued publicly to MERX from May 7 - June 1, 2020. The UofT received three compliant bids. The selection/evaluation committee include the flowing members: Dr. Smple Simon, Peter Pan and Donald Duck. Each of the evaluators completed independent evaluation of the proposals received against the criteria in the RFP. A consensus meeting was facilitated by procurement and established that Nikon was the Top Ranked Proponent. Nikon proposed an exceptional Microscope. There proposal met or exceeded the minimum requirements in all of the technical components. The proposal included three laser lines, a comprehensive set of filters, two cameras and provided solutions for simultaneous dual fluorophore imaging and photobleaching / photoconversion. The U of T went into negotiations with Nikon. The university was able to add an additional laser line and reduce the 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</si>
</sst>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2">
    <font>
      <sz val="11"/>
      <color theme="1"/>
      <name val="Calibri"/>
      <family val="2"/>
      <scheme val="minor"/>
    </font>
    <font>
      <sz val="11"/>
      <color theme="1"/>
      <name val="Calibri"/>
      <family val="2"/>
      <scheme val="minor"/>
    </font>
    <font>
      <sz val="10"/>
      <color theme="1"/>
      <name val="Arial"/>
      <family val="2"/>
    </font>
    <font>
      <b/>
      <sz val="10"/>
      <color theme="1"/>
      <name val="Arial"/>
      <family val="2"/>
    </font>
    <font>
      <b/>
      <vertAlign val="superscript"/>
      <sz val="10"/>
      <color theme="1"/>
      <name val="Arial"/>
      <family val="2"/>
    </font>
    <font>
      <vertAlign val="superscript"/>
      <sz val="10"/>
      <color theme="1"/>
      <name val="Arial"/>
      <family val="2"/>
    </font>
    <font>
      <sz val="8"/>
      <color theme="1"/>
      <name val="Arial"/>
      <family val="2"/>
    </font>
    <font>
      <vertAlign val="superscript"/>
      <sz val="8"/>
      <color theme="1"/>
      <name val="Arial"/>
      <family val="2"/>
    </font>
    <font>
      <i/>
      <sz val="10"/>
      <color theme="1"/>
      <name val="Arial"/>
      <family val="2"/>
    </font>
    <font>
      <b/>
      <u/>
      <sz val="10"/>
      <color theme="1"/>
      <name val="Arial"/>
      <family val="2"/>
    </font>
    <font>
      <sz val="5"/>
      <color theme="1"/>
      <name val="Arial"/>
      <family val="2"/>
    </font>
    <font>
      <b/>
      <i/>
      <sz val="10"/>
      <color theme="1"/>
      <name val="Arial"/>
      <family val="2"/>
    </font>
    <font>
      <b/>
      <i/>
      <sz val="10"/>
      <color rgb="FFFF0000"/>
      <name val="Arial"/>
      <family val="2"/>
    </font>
    <font>
      <sz val="10"/>
      <color rgb="FF0070C0"/>
      <name val="Arial"/>
      <family val="2"/>
    </font>
    <font>
      <sz val="10"/>
      <name val="Arial"/>
      <family val="2"/>
    </font>
    <font>
      <sz val="10"/>
      <color rgb="FFFF0000"/>
      <name val="Arial"/>
      <family val="2"/>
    </font>
    <font>
      <b/>
      <sz val="10"/>
      <color rgb="FFFF0000"/>
      <name val="Arial"/>
      <family val="2"/>
    </font>
    <font>
      <b/>
      <sz val="6"/>
      <color rgb="FF333333"/>
      <name val="Arial"/>
      <family val="2"/>
    </font>
    <font>
      <b/>
      <sz val="22"/>
      <color rgb="FF404040"/>
      <name val="Arial"/>
    </font>
    <font>
      <b/>
      <sz val="18"/>
      <color rgb="FF404040"/>
      <name val="Arial"/>
    </font>
    <font>
      <b/>
      <sz val="11"/>
      <color rgb="FFFFFFFF"/>
      <name val="Arial"/>
    </font>
    <font>
      <sz val="11"/>
      <color rgb="FF404040"/>
      <name val="Arial"/>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7F7F7F"/>
        <bgColor rgb="FF000000"/>
      </patternFill>
    </fill>
    <fill>
      <patternFill patternType="solid">
        <fgColor rgb="FFE6E6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rgb="FFA0A09E"/>
      </left>
      <right style="thin">
        <color rgb="FFA0A09E"/>
      </right>
      <top style="thin">
        <color rgb="FFA0A09E"/>
      </top>
      <bottom style="thin">
        <color rgb="FFA0A09E"/>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3" fillId="0" borderId="0" xfId="0" applyFont="1" applyAlignment="1">
      <alignment horizontal="center"/>
    </xf>
    <xf numFmtId="0" fontId="2" fillId="0" borderId="0" xfId="0" applyFont="1" applyAlignment="1"/>
    <xf numFmtId="0" fontId="3" fillId="0" borderId="0" xfId="0" applyFont="1" applyAlignment="1"/>
    <xf numFmtId="0" fontId="2" fillId="0" borderId="3" xfId="0" applyFont="1" applyBorder="1" applyAlignment="1"/>
    <xf numFmtId="0" fontId="2" fillId="0" borderId="4" xfId="0" applyFont="1"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Border="1" applyAlignment="1"/>
    <xf numFmtId="0" fontId="2" fillId="0" borderId="1" xfId="0" applyFont="1" applyBorder="1" applyAlignment="1"/>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0" borderId="0" xfId="0" applyFont="1" applyAlignment="1"/>
    <xf numFmtId="0" fontId="6" fillId="0" borderId="5" xfId="0" applyFont="1" applyBorder="1" applyAlignment="1"/>
    <xf numFmtId="0" fontId="6" fillId="0" borderId="0"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9" xfId="0" applyFont="1" applyBorder="1" applyAlignment="1"/>
    <xf numFmtId="0" fontId="3" fillId="2" borderId="1" xfId="0" applyFont="1" applyFill="1" applyBorder="1" applyAlignment="1">
      <alignment horizontal="right"/>
    </xf>
    <xf numFmtId="0" fontId="3" fillId="2" borderId="1" xfId="0" applyFont="1" applyFill="1" applyBorder="1" applyAlignment="1"/>
    <xf numFmtId="0" fontId="3" fillId="3" borderId="1" xfId="0" applyFont="1" applyFill="1" applyBorder="1" applyAlignment="1"/>
    <xf numFmtId="9" fontId="3" fillId="3" borderId="1" xfId="2" applyFont="1" applyFill="1" applyBorder="1" applyAlignment="1">
      <alignment horizontal="center"/>
    </xf>
    <xf numFmtId="9" fontId="3" fillId="0" borderId="1" xfId="2" applyFont="1" applyBorder="1" applyAlignment="1">
      <alignment horizontal="center"/>
    </xf>
    <xf numFmtId="9" fontId="2" fillId="3" borderId="1" xfId="2" applyFont="1" applyFill="1" applyBorder="1" applyAlignment="1">
      <alignment horizontal="center"/>
    </xf>
    <xf numFmtId="9" fontId="2" fillId="4" borderId="1" xfId="2" applyFont="1" applyFill="1" applyBorder="1" applyAlignment="1">
      <alignment horizontal="center"/>
    </xf>
    <xf numFmtId="0" fontId="2" fillId="4" borderId="1" xfId="0" applyFont="1" applyFill="1" applyBorder="1" applyAlignment="1">
      <alignment horizontal="center"/>
    </xf>
    <xf numFmtId="0" fontId="2" fillId="0" borderId="1" xfId="0" applyFont="1" applyBorder="1" applyAlignment="1">
      <alignment horizontal="center"/>
    </xf>
    <xf numFmtId="0" fontId="2" fillId="3" borderId="1" xfId="0" applyFont="1" applyFill="1" applyBorder="1" applyAlignment="1">
      <alignment horizontal="center"/>
    </xf>
    <xf numFmtId="0" fontId="9" fillId="0" borderId="0" xfId="0" applyFont="1" applyAlignment="1"/>
    <xf numFmtId="0" fontId="10" fillId="0" borderId="0" xfId="0" applyFont="1" applyAlignment="1"/>
    <xf numFmtId="9" fontId="3" fillId="2" borderId="1" xfId="2" applyFont="1" applyFill="1" applyBorder="1" applyAlignment="1">
      <alignment horizontal="center"/>
    </xf>
    <xf numFmtId="0" fontId="3" fillId="2" borderId="1" xfId="0" applyFont="1" applyFill="1" applyBorder="1" applyAlignment="1">
      <alignment horizontal="center"/>
    </xf>
    <xf numFmtId="0" fontId="3" fillId="0" borderId="1" xfId="0" applyFont="1" applyFill="1" applyBorder="1" applyAlignment="1">
      <alignment horizontal="center"/>
    </xf>
    <xf numFmtId="0" fontId="2" fillId="0" borderId="10" xfId="0" applyFont="1" applyBorder="1" applyAlignment="1"/>
    <xf numFmtId="0" fontId="2" fillId="0" borderId="12" xfId="0" applyFont="1" applyBorder="1" applyAlignment="1"/>
    <xf numFmtId="0" fontId="2" fillId="0" borderId="15" xfId="0" applyFont="1" applyBorder="1" applyAlignment="1"/>
    <xf numFmtId="0" fontId="2" fillId="0" borderId="16" xfId="0" applyFont="1" applyBorder="1" applyAlignment="1"/>
    <xf numFmtId="0" fontId="3" fillId="0" borderId="14" xfId="0" applyFont="1" applyBorder="1" applyAlignment="1">
      <alignment horizontal="left"/>
    </xf>
    <xf numFmtId="0" fontId="3" fillId="0" borderId="14" xfId="0" applyFont="1" applyBorder="1" applyAlignment="1">
      <alignment horizontal="center"/>
    </xf>
    <xf numFmtId="0" fontId="3" fillId="0" borderId="13" xfId="0" applyFont="1" applyBorder="1" applyAlignment="1">
      <alignment horizontal="left"/>
    </xf>
    <xf numFmtId="0" fontId="3" fillId="0" borderId="13" xfId="0" applyFont="1" applyBorder="1" applyAlignment="1">
      <alignment horizontal="center"/>
    </xf>
    <xf numFmtId="0" fontId="3" fillId="4" borderId="13" xfId="0" applyFont="1" applyFill="1" applyBorder="1" applyAlignment="1">
      <alignment horizontal="center"/>
    </xf>
    <xf numFmtId="42" fontId="2" fillId="4" borderId="14" xfId="1" applyNumberFormat="1" applyFont="1" applyFill="1" applyBorder="1" applyAlignment="1"/>
    <xf numFmtId="42" fontId="2" fillId="0" borderId="1" xfId="1" applyNumberFormat="1" applyFont="1" applyBorder="1" applyAlignment="1"/>
    <xf numFmtId="42" fontId="2" fillId="4" borderId="1" xfId="1" applyNumberFormat="1" applyFont="1" applyFill="1" applyBorder="1" applyAlignment="1"/>
    <xf numFmtId="42" fontId="2" fillId="4" borderId="13" xfId="1" applyNumberFormat="1" applyFont="1" applyFill="1" applyBorder="1" applyAlignment="1"/>
    <xf numFmtId="0" fontId="2" fillId="0" borderId="8" xfId="0" applyFont="1" applyBorder="1"/>
    <xf numFmtId="0" fontId="2" fillId="0" borderId="0"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8" fillId="0" borderId="0" xfId="0" applyFont="1" applyFill="1" applyAlignment="1"/>
    <xf numFmtId="0" fontId="2" fillId="0" borderId="0" xfId="0" applyFont="1" applyFill="1" applyAlignment="1"/>
    <xf numFmtId="0" fontId="2" fillId="4" borderId="1" xfId="0" applyFont="1" applyFill="1" applyBorder="1" applyAlignment="1">
      <alignment horizontal="center"/>
    </xf>
    <xf numFmtId="0" fontId="3" fillId="0" borderId="3" xfId="0" applyFont="1" applyBorder="1" applyAlignment="1">
      <alignment horizontal="left"/>
    </xf>
    <xf numFmtId="0" fontId="13" fillId="4" borderId="13" xfId="0" applyFont="1" applyFill="1" applyBorder="1" applyAlignment="1">
      <alignment horizontal="center" wrapText="1"/>
    </xf>
    <xf numFmtId="0" fontId="14" fillId="4" borderId="13" xfId="0" applyFont="1" applyFill="1" applyBorder="1" applyAlignment="1">
      <alignment horizontal="center" wrapText="1"/>
    </xf>
    <xf numFmtId="42" fontId="15" fillId="0" borderId="14" xfId="1" applyNumberFormat="1" applyFont="1" applyBorder="1" applyAlignment="1"/>
    <xf numFmtId="0" fontId="17" fillId="0" borderId="0" xfId="0" applyFont="1"/>
    <xf numFmtId="0" fontId="17" fillId="0" borderId="0" xfId="0" applyFont="1" applyAlignment="1">
      <alignment horizontal="center" wrapText="1"/>
    </xf>
    <xf numFmtId="0" fontId="17" fillId="0" borderId="0" xfId="0" applyFont="1" applyAlignment="1">
      <alignment wrapText="1"/>
    </xf>
    <xf numFmtId="42" fontId="15" fillId="0" borderId="1" xfId="1" applyNumberFormat="1" applyFont="1" applyBorder="1" applyAlignment="1"/>
    <xf numFmtId="14" fontId="2" fillId="0" borderId="8" xfId="0" applyNumberFormat="1" applyFont="1" applyBorder="1"/>
    <xf numFmtId="0" fontId="18" fillId="5" borderId="0" xfId="0" applyFont="1" applyFill="1" applyAlignment="1">
      <alignment horizontal="left" vertical="center"/>
    </xf>
    <xf numFmtId="0" fontId="0" fillId="5" borderId="0" xfId="0" applyFill="1"/>
    <xf numFmtId="0" fontId="19" fillId="5" borderId="0" xfId="0" applyFont="1" applyFill="1" applyAlignment="1">
      <alignment horizontal="left" vertical="center"/>
    </xf>
    <xf numFmtId="0" fontId="20" fillId="6" borderId="18"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 fillId="4" borderId="14" xfId="0" applyFont="1" applyFill="1" applyBorder="1" applyAlignment="1">
      <alignment horizontal="left" vertical="top" wrapText="1"/>
    </xf>
    <xf numFmtId="0" fontId="2" fillId="0" borderId="1" xfId="0" applyFont="1" applyFill="1" applyBorder="1" applyAlignment="1"/>
    <xf numFmtId="0" fontId="2" fillId="4" borderId="1" xfId="0" applyFont="1" applyFill="1" applyBorder="1" applyAlignment="1"/>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15" xfId="0" applyFont="1" applyFill="1" applyBorder="1" applyAlignment="1">
      <alignment horizontal="left" wrapText="1"/>
    </xf>
    <xf numFmtId="0" fontId="3" fillId="2" borderId="17" xfId="0" applyFont="1" applyFill="1" applyBorder="1" applyAlignment="1">
      <alignment horizontal="left"/>
    </xf>
    <xf numFmtId="0" fontId="3" fillId="2" borderId="16" xfId="0" applyFont="1" applyFill="1" applyBorder="1" applyAlignment="1">
      <alignment horizontal="left"/>
    </xf>
    <xf numFmtId="0" fontId="2" fillId="4" borderId="1" xfId="0" applyFont="1" applyFill="1" applyBorder="1" applyAlignment="1">
      <alignment horizontal="left"/>
    </xf>
    <xf numFmtId="15" fontId="2" fillId="4" borderId="1" xfId="0" applyNumberFormat="1" applyFont="1" applyFill="1" applyBorder="1" applyAlignment="1">
      <alignment horizontal="left"/>
    </xf>
    <xf numFmtId="0" fontId="11"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2" fillId="4" borderId="1"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S98"/>
  <sheetViews>
    <sheetView tabSelected="1" zoomScaleNormal="100" workbookViewId="0">
      <selection activeCell="A10" sqref="A10"/>
    </sheetView>
  </sheetViews>
  <sheetFormatPr baseColWidth="10" defaultColWidth="8.83203125" defaultRowHeight="13"/>
  <cols>
    <col min="1" max="1" width="85.5" style="3" bestFit="1" customWidth="1"/>
    <col min="2" max="2" width="7.5" style="3" bestFit="1" customWidth="1"/>
    <col min="3" max="6" width="11.5" style="3" bestFit="1" customWidth="1"/>
    <col min="7" max="16384" width="8.83203125" style="3"/>
  </cols>
  <sheetData>
    <row r="1" spans="1:6">
      <c r="A1" s="36" t="s">
        <v>3</v>
      </c>
    </row>
    <row r="2" spans="1:6">
      <c r="A2" s="4" t="s">
        <v>1</v>
      </c>
      <c r="B2" s="78">
        <v>12345</v>
      </c>
      <c r="C2" s="78"/>
      <c r="D2" s="78"/>
      <c r="E2" s="78"/>
      <c r="F2" s="78"/>
    </row>
    <row r="3" spans="1:6">
      <c r="A3" s="4" t="s">
        <v>62</v>
      </c>
      <c r="B3" s="78" t="s">
        <v>82</v>
      </c>
      <c r="C3" s="78"/>
      <c r="D3" s="78"/>
      <c r="E3" s="78"/>
      <c r="F3" s="78"/>
    </row>
    <row r="4" spans="1:6">
      <c r="A4" s="4" t="s">
        <v>0</v>
      </c>
      <c r="B4" s="78" t="s">
        <v>126</v>
      </c>
      <c r="C4" s="78"/>
      <c r="D4" s="78"/>
      <c r="E4" s="78"/>
      <c r="F4" s="78"/>
    </row>
    <row r="5" spans="1:6">
      <c r="A5" s="4" t="s">
        <v>61</v>
      </c>
      <c r="B5" s="79"/>
      <c r="C5" s="79"/>
      <c r="D5" s="79"/>
      <c r="E5" s="79"/>
      <c r="F5" s="79"/>
    </row>
    <row r="7" spans="1:6">
      <c r="A7" s="59"/>
      <c r="B7" s="60"/>
      <c r="C7" s="60"/>
      <c r="D7" s="60"/>
      <c r="E7" s="60"/>
      <c r="F7" s="60"/>
    </row>
    <row r="8" spans="1:6" ht="25.5" customHeight="1" thickBot="1">
      <c r="A8" s="83" t="s">
        <v>67</v>
      </c>
      <c r="B8" s="84"/>
      <c r="C8" s="84"/>
      <c r="D8" s="84"/>
      <c r="E8" s="84"/>
      <c r="F8" s="85"/>
    </row>
    <row r="9" spans="1:6" ht="200" customHeight="1" thickTop="1">
      <c r="A9" s="77" t="s">
        <v>128</v>
      </c>
      <c r="B9" s="77"/>
      <c r="C9" s="77"/>
      <c r="D9" s="77"/>
      <c r="E9" s="77"/>
      <c r="F9" s="77"/>
    </row>
    <row r="10" spans="1:6" s="37" customFormat="1" ht="12" customHeight="1"/>
    <row r="11" spans="1:6" s="4" customFormat="1" hidden="1">
      <c r="A11" s="80" t="s">
        <v>2</v>
      </c>
      <c r="B11" s="81"/>
      <c r="C11" s="81"/>
      <c r="D11" s="81"/>
      <c r="E11" s="81"/>
      <c r="F11" s="82"/>
    </row>
    <row r="12" spans="1:6" s="2" customFormat="1" hidden="1">
      <c r="A12" s="12" t="s">
        <v>4</v>
      </c>
      <c r="B12" s="13"/>
      <c r="C12" s="40" t="s">
        <v>6</v>
      </c>
      <c r="D12" s="40" t="s">
        <v>8</v>
      </c>
      <c r="E12" s="40" t="s">
        <v>9</v>
      </c>
      <c r="F12" s="40" t="s">
        <v>10</v>
      </c>
    </row>
    <row r="13" spans="1:6" s="2" customFormat="1" ht="14" hidden="1" thickBot="1">
      <c r="A13" s="47"/>
      <c r="B13" s="48"/>
      <c r="C13" s="49"/>
      <c r="D13" s="49"/>
      <c r="E13" s="49"/>
      <c r="F13" s="49"/>
    </row>
    <row r="14" spans="1:6" s="2" customFormat="1" ht="14" hidden="1" thickTop="1">
      <c r="A14" s="45"/>
      <c r="B14" s="46" t="s">
        <v>5</v>
      </c>
      <c r="C14" s="46" t="s">
        <v>7</v>
      </c>
      <c r="D14" s="46" t="s">
        <v>7</v>
      </c>
      <c r="E14" s="46" t="s">
        <v>7</v>
      </c>
      <c r="F14" s="46" t="s">
        <v>7</v>
      </c>
    </row>
    <row r="15" spans="1:6" s="4" customFormat="1" hidden="1">
      <c r="A15" s="28" t="s">
        <v>11</v>
      </c>
      <c r="B15" s="29"/>
      <c r="C15" s="28"/>
      <c r="D15" s="28"/>
      <c r="E15" s="28"/>
      <c r="F15" s="28"/>
    </row>
    <row r="16" spans="1:6" s="4" customFormat="1" hidden="1">
      <c r="A16" s="14" t="s">
        <v>12</v>
      </c>
      <c r="B16" s="30">
        <f>SUM(B17:B22)</f>
        <v>0</v>
      </c>
      <c r="C16" s="13"/>
      <c r="D16" s="13"/>
      <c r="E16" s="13"/>
      <c r="F16" s="13"/>
    </row>
    <row r="17" spans="1:6" hidden="1">
      <c r="A17" s="15" t="s">
        <v>13</v>
      </c>
      <c r="B17" s="32"/>
      <c r="C17" s="33"/>
      <c r="D17" s="33"/>
      <c r="E17" s="33"/>
      <c r="F17" s="33"/>
    </row>
    <row r="18" spans="1:6" hidden="1">
      <c r="A18" s="15" t="s">
        <v>14</v>
      </c>
      <c r="B18" s="32"/>
      <c r="C18" s="33"/>
      <c r="D18" s="33"/>
      <c r="E18" s="33"/>
      <c r="F18" s="33"/>
    </row>
    <row r="19" spans="1:6" hidden="1">
      <c r="A19" s="15" t="s">
        <v>15</v>
      </c>
      <c r="B19" s="32"/>
      <c r="C19" s="33"/>
      <c r="D19" s="33"/>
      <c r="E19" s="33"/>
      <c r="F19" s="33"/>
    </row>
    <row r="20" spans="1:6" hidden="1">
      <c r="A20" s="15" t="s">
        <v>16</v>
      </c>
      <c r="B20" s="32"/>
      <c r="C20" s="33"/>
      <c r="D20" s="33"/>
      <c r="E20" s="33"/>
      <c r="F20" s="33"/>
    </row>
    <row r="21" spans="1:6" hidden="1">
      <c r="A21" s="15" t="s">
        <v>17</v>
      </c>
      <c r="B21" s="32"/>
      <c r="C21" s="33"/>
      <c r="D21" s="33"/>
      <c r="E21" s="33"/>
      <c r="F21" s="33"/>
    </row>
    <row r="22" spans="1:6" hidden="1">
      <c r="A22" s="15" t="s">
        <v>18</v>
      </c>
      <c r="B22" s="32"/>
      <c r="C22" s="33"/>
      <c r="D22" s="33"/>
      <c r="E22" s="33"/>
      <c r="F22" s="33"/>
    </row>
    <row r="23" spans="1:6" s="4" customFormat="1" hidden="1">
      <c r="A23" s="26" t="s">
        <v>38</v>
      </c>
      <c r="B23" s="38"/>
      <c r="C23" s="39">
        <f>SUM(C17:C22)</f>
        <v>0</v>
      </c>
      <c r="D23" s="39">
        <f>SUM(D17:D22)</f>
        <v>0</v>
      </c>
      <c r="E23" s="39">
        <f>SUM(E17:E22)</f>
        <v>0</v>
      </c>
      <c r="F23" s="39">
        <f>SUM(F17:F22)</f>
        <v>0</v>
      </c>
    </row>
    <row r="24" spans="1:6" s="4" customFormat="1" hidden="1">
      <c r="A24" s="14" t="s">
        <v>20</v>
      </c>
      <c r="B24" s="30">
        <f>SUM(B25:B29)</f>
        <v>0</v>
      </c>
      <c r="C24" s="13"/>
      <c r="D24" s="13"/>
      <c r="E24" s="13"/>
      <c r="F24" s="13"/>
    </row>
    <row r="25" spans="1:6" hidden="1">
      <c r="A25" s="15" t="s">
        <v>21</v>
      </c>
      <c r="B25" s="32"/>
      <c r="C25" s="33"/>
      <c r="D25" s="33"/>
      <c r="E25" s="33"/>
      <c r="F25" s="33"/>
    </row>
    <row r="26" spans="1:6" hidden="1">
      <c r="A26" s="15" t="s">
        <v>22</v>
      </c>
      <c r="B26" s="32"/>
      <c r="C26" s="33"/>
      <c r="D26" s="33"/>
      <c r="E26" s="33"/>
      <c r="F26" s="33"/>
    </row>
    <row r="27" spans="1:6" hidden="1">
      <c r="A27" s="15" t="s">
        <v>23</v>
      </c>
      <c r="B27" s="32"/>
      <c r="C27" s="33"/>
      <c r="D27" s="33"/>
      <c r="E27" s="33"/>
      <c r="F27" s="33"/>
    </row>
    <row r="28" spans="1:6" hidden="1">
      <c r="A28" s="15" t="s">
        <v>24</v>
      </c>
      <c r="B28" s="32"/>
      <c r="C28" s="33"/>
      <c r="D28" s="33"/>
      <c r="E28" s="33"/>
      <c r="F28" s="33"/>
    </row>
    <row r="29" spans="1:6" hidden="1">
      <c r="A29" s="15" t="s">
        <v>18</v>
      </c>
      <c r="B29" s="32"/>
      <c r="C29" s="33"/>
      <c r="D29" s="33"/>
      <c r="E29" s="33"/>
      <c r="F29" s="33"/>
    </row>
    <row r="30" spans="1:6" s="4" customFormat="1" hidden="1">
      <c r="A30" s="26" t="s">
        <v>38</v>
      </c>
      <c r="B30" s="38"/>
      <c r="C30" s="39">
        <f>SUM(C25:C29)</f>
        <v>0</v>
      </c>
      <c r="D30" s="39">
        <f>SUM(D25:D29)</f>
        <v>0</v>
      </c>
      <c r="E30" s="39">
        <f>SUM(E25:E29)</f>
        <v>0</v>
      </c>
      <c r="F30" s="39">
        <f>SUM(F25:F29)</f>
        <v>0</v>
      </c>
    </row>
    <row r="31" spans="1:6" hidden="1">
      <c r="A31" s="14" t="s">
        <v>25</v>
      </c>
      <c r="B31" s="30">
        <f>SUM(B32:B35)</f>
        <v>0</v>
      </c>
      <c r="C31" s="34"/>
      <c r="D31" s="34"/>
      <c r="E31" s="34"/>
      <c r="F31" s="34"/>
    </row>
    <row r="32" spans="1:6" hidden="1">
      <c r="A32" s="15" t="s">
        <v>26</v>
      </c>
      <c r="B32" s="32"/>
      <c r="C32" s="33"/>
      <c r="D32" s="33"/>
      <c r="E32" s="33"/>
      <c r="F32" s="33"/>
    </row>
    <row r="33" spans="1:6" hidden="1">
      <c r="A33" s="15" t="s">
        <v>27</v>
      </c>
      <c r="B33" s="32"/>
      <c r="C33" s="33"/>
      <c r="D33" s="33"/>
      <c r="E33" s="33"/>
      <c r="F33" s="33"/>
    </row>
    <row r="34" spans="1:6" hidden="1">
      <c r="A34" s="15" t="s">
        <v>28</v>
      </c>
      <c r="B34" s="32"/>
      <c r="C34" s="33"/>
      <c r="D34" s="33"/>
      <c r="E34" s="33"/>
      <c r="F34" s="33"/>
    </row>
    <row r="35" spans="1:6" hidden="1">
      <c r="A35" s="15" t="s">
        <v>18</v>
      </c>
      <c r="B35" s="32"/>
      <c r="C35" s="33"/>
      <c r="D35" s="33"/>
      <c r="E35" s="33"/>
      <c r="F35" s="33"/>
    </row>
    <row r="36" spans="1:6" s="4" customFormat="1" hidden="1">
      <c r="A36" s="26" t="s">
        <v>38</v>
      </c>
      <c r="B36" s="38"/>
      <c r="C36" s="39">
        <f>SUM(C32:C35)</f>
        <v>0</v>
      </c>
      <c r="D36" s="39">
        <f>SUM(D32:D35)</f>
        <v>0</v>
      </c>
      <c r="E36" s="39">
        <f>SUM(E32:E35)</f>
        <v>0</v>
      </c>
      <c r="F36" s="39">
        <f>SUM(F32:F35)</f>
        <v>0</v>
      </c>
    </row>
    <row r="37" spans="1:6" s="4" customFormat="1" hidden="1">
      <c r="A37" s="27" t="s">
        <v>29</v>
      </c>
      <c r="B37" s="38"/>
      <c r="C37" s="39">
        <f>C23+C30+C36</f>
        <v>0</v>
      </c>
      <c r="D37" s="39">
        <f>D23+D30+D36</f>
        <v>0</v>
      </c>
      <c r="E37" s="39">
        <f>E23+E30+E36</f>
        <v>0</v>
      </c>
      <c r="F37" s="39">
        <f>F23+F30+F36</f>
        <v>0</v>
      </c>
    </row>
    <row r="38" spans="1:6" s="4" customFormat="1" hidden="1">
      <c r="A38" s="27" t="s">
        <v>30</v>
      </c>
      <c r="B38" s="38"/>
      <c r="C38" s="39"/>
      <c r="D38" s="39"/>
      <c r="E38" s="39"/>
      <c r="F38" s="39"/>
    </row>
    <row r="39" spans="1:6" ht="15" hidden="1">
      <c r="A39" s="28" t="s">
        <v>31</v>
      </c>
      <c r="B39" s="31"/>
      <c r="C39" s="35"/>
      <c r="D39" s="35"/>
      <c r="E39" s="35"/>
      <c r="F39" s="35"/>
    </row>
    <row r="40" spans="1:6" ht="15" hidden="1">
      <c r="A40" s="14" t="s">
        <v>32</v>
      </c>
      <c r="B40" s="30">
        <f>SUM(B41:B43)</f>
        <v>0</v>
      </c>
      <c r="C40" s="34"/>
      <c r="D40" s="34"/>
      <c r="E40" s="34"/>
      <c r="F40" s="34"/>
    </row>
    <row r="41" spans="1:6" ht="15" hidden="1">
      <c r="A41" s="15" t="s">
        <v>33</v>
      </c>
      <c r="B41" s="32"/>
      <c r="C41" s="33"/>
      <c r="D41" s="33"/>
      <c r="E41" s="33"/>
      <c r="F41" s="33"/>
    </row>
    <row r="42" spans="1:6" ht="15" hidden="1">
      <c r="A42" s="15" t="s">
        <v>34</v>
      </c>
      <c r="B42" s="32"/>
      <c r="C42" s="33"/>
      <c r="D42" s="33"/>
      <c r="E42" s="33"/>
      <c r="F42" s="33"/>
    </row>
    <row r="43" spans="1:6" ht="15" hidden="1">
      <c r="A43" s="15" t="s">
        <v>35</v>
      </c>
      <c r="B43" s="32"/>
      <c r="C43" s="33"/>
      <c r="D43" s="33"/>
      <c r="E43" s="33"/>
      <c r="F43" s="33"/>
    </row>
    <row r="44" spans="1:6" hidden="1">
      <c r="A44" s="26" t="s">
        <v>19</v>
      </c>
      <c r="B44" s="38"/>
      <c r="C44" s="39">
        <f>SUM(C41:C43)</f>
        <v>0</v>
      </c>
      <c r="D44" s="39">
        <f>SUM(D41:D43)</f>
        <v>0</v>
      </c>
      <c r="E44" s="39">
        <f>SUM(E41:E43)</f>
        <v>0</v>
      </c>
      <c r="F44" s="39">
        <f>SUM(F41:F43)</f>
        <v>0</v>
      </c>
    </row>
    <row r="45" spans="1:6" hidden="1">
      <c r="A45" s="27" t="s">
        <v>36</v>
      </c>
      <c r="B45" s="38">
        <f>B16+B24+B31+B40</f>
        <v>0</v>
      </c>
      <c r="C45" s="39">
        <f>C37+C44</f>
        <v>0</v>
      </c>
      <c r="D45" s="39">
        <f>D37+D44</f>
        <v>0</v>
      </c>
      <c r="E45" s="39">
        <f>E37+E44</f>
        <v>0</v>
      </c>
      <c r="F45" s="39">
        <f>F37+F44</f>
        <v>0</v>
      </c>
    </row>
    <row r="46" spans="1:6" hidden="1">
      <c r="A46" s="28" t="s">
        <v>37</v>
      </c>
      <c r="B46" s="31"/>
      <c r="C46" s="35"/>
      <c r="D46" s="35"/>
      <c r="E46" s="35"/>
      <c r="F46" s="35"/>
    </row>
    <row r="47" spans="1:6" s="19" customFormat="1" hidden="1">
      <c r="A47" s="16" t="s">
        <v>39</v>
      </c>
      <c r="B47" s="17"/>
      <c r="C47" s="17"/>
      <c r="D47" s="17"/>
      <c r="E47" s="17"/>
      <c r="F47" s="18"/>
    </row>
    <row r="48" spans="1:6" s="19" customFormat="1" hidden="1">
      <c r="A48" s="20" t="s">
        <v>44</v>
      </c>
      <c r="B48" s="21"/>
      <c r="C48" s="21"/>
      <c r="D48" s="21"/>
      <c r="E48" s="21"/>
      <c r="F48" s="22"/>
    </row>
    <row r="49" spans="1:6" s="19" customFormat="1" ht="11" hidden="1">
      <c r="A49" s="20" t="s">
        <v>40</v>
      </c>
      <c r="B49" s="21"/>
      <c r="C49" s="21"/>
      <c r="D49" s="21"/>
      <c r="E49" s="21"/>
      <c r="F49" s="22"/>
    </row>
    <row r="50" spans="1:6" s="19" customFormat="1" hidden="1">
      <c r="A50" s="20" t="s">
        <v>45</v>
      </c>
      <c r="B50" s="21"/>
      <c r="C50" s="21"/>
      <c r="D50" s="21"/>
      <c r="E50" s="21"/>
      <c r="F50" s="22"/>
    </row>
    <row r="51" spans="1:6" s="19" customFormat="1" ht="11" hidden="1">
      <c r="A51" s="20" t="s">
        <v>41</v>
      </c>
      <c r="B51" s="21"/>
      <c r="C51" s="21"/>
      <c r="D51" s="21"/>
      <c r="E51" s="21"/>
      <c r="F51" s="22"/>
    </row>
    <row r="52" spans="1:6" s="19" customFormat="1" hidden="1">
      <c r="A52" s="20" t="s">
        <v>60</v>
      </c>
      <c r="B52" s="21"/>
      <c r="C52" s="21"/>
      <c r="D52" s="21"/>
      <c r="E52" s="21"/>
      <c r="F52" s="22"/>
    </row>
    <row r="53" spans="1:6" s="19" customFormat="1" hidden="1">
      <c r="A53" s="20" t="s">
        <v>46</v>
      </c>
      <c r="B53" s="21"/>
      <c r="C53" s="21"/>
      <c r="D53" s="21"/>
      <c r="E53" s="21"/>
      <c r="F53" s="22"/>
    </row>
    <row r="54" spans="1:6" s="19" customFormat="1" ht="11" hidden="1">
      <c r="A54" s="20" t="s">
        <v>42</v>
      </c>
      <c r="B54" s="21"/>
      <c r="C54" s="21"/>
      <c r="D54" s="21"/>
      <c r="E54" s="21"/>
      <c r="F54" s="22"/>
    </row>
    <row r="55" spans="1:6" s="19" customFormat="1" ht="11" hidden="1">
      <c r="A55" s="23" t="s">
        <v>43</v>
      </c>
      <c r="B55" s="24"/>
      <c r="C55" s="24"/>
      <c r="D55" s="24"/>
      <c r="E55" s="24"/>
      <c r="F55" s="25"/>
    </row>
    <row r="57" spans="1:6">
      <c r="A57" s="80" t="s">
        <v>47</v>
      </c>
      <c r="B57" s="81"/>
      <c r="C57" s="81"/>
      <c r="D57" s="81"/>
      <c r="E57" s="81"/>
      <c r="F57" s="82"/>
    </row>
    <row r="58" spans="1:6">
      <c r="A58" s="41"/>
      <c r="B58" s="42"/>
      <c r="C58" s="40" t="s">
        <v>6</v>
      </c>
      <c r="D58" s="40" t="s">
        <v>8</v>
      </c>
      <c r="E58" s="66" t="s">
        <v>85</v>
      </c>
      <c r="F58" s="40" t="s">
        <v>10</v>
      </c>
    </row>
    <row r="59" spans="1:6" ht="39" customHeight="1" thickBot="1">
      <c r="A59" s="43" t="s">
        <v>76</v>
      </c>
      <c r="B59" s="44"/>
      <c r="C59" s="68" t="s">
        <v>83</v>
      </c>
      <c r="D59" s="68" t="s">
        <v>84</v>
      </c>
      <c r="E59" s="67" t="s">
        <v>85</v>
      </c>
      <c r="F59" s="63"/>
    </row>
    <row r="60" spans="1:6" ht="14" thickTop="1">
      <c r="A60" s="9" t="s">
        <v>48</v>
      </c>
      <c r="B60" s="11"/>
      <c r="C60" s="51">
        <v>890723.14</v>
      </c>
      <c r="D60" s="51">
        <v>944884</v>
      </c>
      <c r="E60" s="51">
        <v>802364</v>
      </c>
      <c r="F60" s="50"/>
    </row>
    <row r="61" spans="1:6">
      <c r="A61" s="41" t="s">
        <v>49</v>
      </c>
      <c r="B61" s="42"/>
      <c r="C61" s="51"/>
      <c r="D61" s="51">
        <v>173043.64</v>
      </c>
      <c r="E61" s="51"/>
      <c r="F61" s="52"/>
    </row>
    <row r="62" spans="1:6" ht="14" thickBot="1">
      <c r="A62" s="43" t="s">
        <v>50</v>
      </c>
      <c r="B62" s="44"/>
      <c r="C62" s="51"/>
      <c r="D62" s="51"/>
      <c r="E62" s="51"/>
      <c r="F62" s="53"/>
    </row>
    <row r="63" spans="1:6" ht="16" thickTop="1">
      <c r="A63" s="9" t="s">
        <v>51</v>
      </c>
      <c r="B63" s="11"/>
      <c r="C63" s="69">
        <f>C60-C61-C62</f>
        <v>890723.14</v>
      </c>
      <c r="D63" s="69">
        <f>D60-D61-D62</f>
        <v>771840.36</v>
      </c>
      <c r="E63" s="69">
        <f>E60-E61-E62</f>
        <v>802364</v>
      </c>
      <c r="F63" s="65">
        <f>F60-F61-F62</f>
        <v>0</v>
      </c>
    </row>
    <row r="64" spans="1:6">
      <c r="A64" s="41" t="s">
        <v>52</v>
      </c>
      <c r="B64" s="42"/>
      <c r="C64" s="51">
        <v>235764.3</v>
      </c>
      <c r="D64" s="51">
        <v>153363</v>
      </c>
      <c r="E64" s="51">
        <v>194757</v>
      </c>
      <c r="F64" s="52"/>
    </row>
    <row r="65" spans="1:12">
      <c r="A65" s="41" t="s">
        <v>53</v>
      </c>
      <c r="B65" s="42"/>
      <c r="C65" s="51">
        <f>C63-C64</f>
        <v>654958.84000000008</v>
      </c>
      <c r="D65" s="51">
        <f>D63-D64</f>
        <v>618477.36</v>
      </c>
      <c r="E65" s="51">
        <f>E63-E64</f>
        <v>607607</v>
      </c>
      <c r="F65" s="51">
        <f>F63-F64</f>
        <v>0</v>
      </c>
    </row>
    <row r="66" spans="1:12">
      <c r="A66" s="16" t="s">
        <v>54</v>
      </c>
      <c r="B66" s="5"/>
      <c r="C66" s="5"/>
      <c r="D66" s="5"/>
      <c r="E66" s="5"/>
      <c r="F66" s="6"/>
    </row>
    <row r="67" spans="1:12">
      <c r="A67" s="20" t="s">
        <v>55</v>
      </c>
      <c r="B67" s="7"/>
      <c r="C67" s="7"/>
      <c r="D67" s="7"/>
      <c r="E67" s="7"/>
      <c r="F67" s="8"/>
    </row>
    <row r="68" spans="1:12">
      <c r="A68" s="23" t="s">
        <v>56</v>
      </c>
      <c r="B68" s="10"/>
      <c r="C68" s="10"/>
      <c r="D68" s="10"/>
      <c r="E68" s="10"/>
      <c r="F68" s="11"/>
    </row>
    <row r="70" spans="1:12" ht="25.5" customHeight="1" thickBot="1">
      <c r="A70" s="83" t="s">
        <v>77</v>
      </c>
      <c r="B70" s="84"/>
      <c r="C70" s="84"/>
      <c r="D70" s="84"/>
      <c r="E70" s="84"/>
      <c r="F70" s="85"/>
    </row>
    <row r="71" spans="1:12" ht="150" customHeight="1" thickTop="1">
      <c r="A71" s="77" t="s">
        <v>87</v>
      </c>
      <c r="B71" s="77"/>
      <c r="C71" s="77"/>
      <c r="D71" s="77"/>
      <c r="E71" s="77"/>
      <c r="F71" s="77"/>
    </row>
    <row r="73" spans="1:12" ht="25.5" customHeight="1" thickBot="1">
      <c r="A73" s="83" t="s">
        <v>78</v>
      </c>
      <c r="B73" s="84"/>
      <c r="C73" s="84"/>
      <c r="D73" s="84"/>
      <c r="E73" s="84"/>
      <c r="F73" s="85"/>
    </row>
    <row r="74" spans="1:12" ht="60" customHeight="1" thickTop="1">
      <c r="A74" s="77" t="s">
        <v>86</v>
      </c>
      <c r="B74" s="77"/>
      <c r="C74" s="77"/>
      <c r="D74" s="77"/>
      <c r="E74" s="77"/>
      <c r="F74" s="77"/>
    </row>
    <row r="75" spans="1:12" s="1" customFormat="1">
      <c r="A75" s="56"/>
      <c r="B75" s="56"/>
      <c r="C75" s="56"/>
      <c r="D75" s="56"/>
      <c r="E75" s="56"/>
      <c r="F75" s="56"/>
      <c r="G75" s="56"/>
      <c r="H75" s="56"/>
      <c r="I75" s="56"/>
      <c r="J75" s="56"/>
      <c r="K75" s="56"/>
      <c r="L75" s="56"/>
    </row>
    <row r="76" spans="1:12" s="72" customFormat="1" ht="28">
      <c r="A76" s="71" t="s">
        <v>127</v>
      </c>
    </row>
    <row r="77" spans="1:12" s="72" customFormat="1" ht="23">
      <c r="A77" s="73" t="s">
        <v>88</v>
      </c>
    </row>
    <row r="78" spans="1:12" s="72" customFormat="1" ht="15"/>
    <row r="79" spans="1:12" s="72" customFormat="1" ht="23">
      <c r="A79" s="73" t="s">
        <v>89</v>
      </c>
    </row>
    <row r="80" spans="1:12" s="72" customFormat="1" ht="15"/>
    <row r="81" spans="1:19" s="72" customFormat="1" ht="135">
      <c r="A81" s="74"/>
      <c r="B81" s="74" t="s">
        <v>90</v>
      </c>
      <c r="C81" s="74" t="s">
        <v>91</v>
      </c>
      <c r="D81" s="74" t="s">
        <v>92</v>
      </c>
      <c r="E81" s="74" t="s">
        <v>93</v>
      </c>
      <c r="F81" s="74" t="s">
        <v>94</v>
      </c>
      <c r="G81" s="74" t="s">
        <v>95</v>
      </c>
      <c r="H81" s="74" t="s">
        <v>96</v>
      </c>
      <c r="I81" s="74" t="s">
        <v>97</v>
      </c>
      <c r="J81" s="74" t="s">
        <v>98</v>
      </c>
      <c r="K81" s="74" t="s">
        <v>99</v>
      </c>
      <c r="L81" s="74" t="s">
        <v>100</v>
      </c>
      <c r="M81" s="74" t="s">
        <v>101</v>
      </c>
      <c r="N81" s="74" t="s">
        <v>102</v>
      </c>
      <c r="O81" s="74" t="s">
        <v>103</v>
      </c>
      <c r="P81" s="74" t="s">
        <v>104</v>
      </c>
      <c r="Q81" s="74" t="s">
        <v>105</v>
      </c>
      <c r="R81" s="74" t="s">
        <v>106</v>
      </c>
      <c r="S81" s="74" t="s">
        <v>107</v>
      </c>
    </row>
    <row r="82" spans="1:19" s="72" customFormat="1" ht="30">
      <c r="A82" s="74" t="s">
        <v>108</v>
      </c>
      <c r="B82" s="74" t="s">
        <v>109</v>
      </c>
      <c r="C82" s="74" t="s">
        <v>110</v>
      </c>
      <c r="D82" s="74" t="s">
        <v>111</v>
      </c>
      <c r="E82" s="74" t="s">
        <v>111</v>
      </c>
      <c r="F82" s="74" t="s">
        <v>111</v>
      </c>
      <c r="G82" s="74" t="s">
        <v>112</v>
      </c>
      <c r="H82" s="74" t="s">
        <v>113</v>
      </c>
      <c r="I82" s="74" t="s">
        <v>114</v>
      </c>
      <c r="J82" s="74" t="s">
        <v>115</v>
      </c>
      <c r="K82" s="74" t="s">
        <v>116</v>
      </c>
      <c r="L82" s="74" t="s">
        <v>115</v>
      </c>
      <c r="M82" s="74" t="s">
        <v>113</v>
      </c>
      <c r="N82" s="74" t="s">
        <v>113</v>
      </c>
      <c r="O82" s="74" t="s">
        <v>113</v>
      </c>
      <c r="P82" s="74" t="s">
        <v>117</v>
      </c>
      <c r="Q82" s="74" t="s">
        <v>117</v>
      </c>
      <c r="R82" s="74" t="s">
        <v>110</v>
      </c>
      <c r="S82" s="74" t="s">
        <v>111</v>
      </c>
    </row>
    <row r="83" spans="1:19" s="72" customFormat="1" ht="45">
      <c r="A83" s="75" t="s">
        <v>118</v>
      </c>
      <c r="B83" s="75">
        <v>74.7</v>
      </c>
      <c r="C83" s="75">
        <v>0</v>
      </c>
      <c r="D83" s="75" t="s">
        <v>119</v>
      </c>
      <c r="E83" s="75" t="s">
        <v>119</v>
      </c>
      <c r="F83" s="75" t="s">
        <v>119</v>
      </c>
      <c r="G83" s="75">
        <v>56</v>
      </c>
      <c r="H83" s="75">
        <v>3.6669999999999998</v>
      </c>
      <c r="I83" s="75">
        <v>18.329999999999998</v>
      </c>
      <c r="J83" s="75">
        <v>7.3330000000000002</v>
      </c>
      <c r="K83" s="75">
        <v>11</v>
      </c>
      <c r="L83" s="75">
        <v>7.3330000000000002</v>
      </c>
      <c r="M83" s="75">
        <v>3</v>
      </c>
      <c r="N83" s="75">
        <v>3.3330000000000002</v>
      </c>
      <c r="O83" s="75">
        <v>2</v>
      </c>
      <c r="P83" s="75">
        <v>18.7</v>
      </c>
      <c r="Q83" s="75" t="s">
        <v>120</v>
      </c>
      <c r="R83" s="75" t="s">
        <v>121</v>
      </c>
      <c r="S83" s="75" t="s">
        <v>121</v>
      </c>
    </row>
    <row r="84" spans="1:19" s="72" customFormat="1" ht="45">
      <c r="A84" s="76" t="s">
        <v>122</v>
      </c>
      <c r="B84" s="76">
        <v>69.33</v>
      </c>
      <c r="C84" s="76">
        <v>0</v>
      </c>
      <c r="D84" s="76" t="s">
        <v>119</v>
      </c>
      <c r="E84" s="76" t="s">
        <v>119</v>
      </c>
      <c r="F84" s="76" t="s">
        <v>119</v>
      </c>
      <c r="G84" s="76">
        <v>49.33</v>
      </c>
      <c r="H84" s="76">
        <v>3</v>
      </c>
      <c r="I84" s="76">
        <v>15</v>
      </c>
      <c r="J84" s="76">
        <v>5.3330000000000002</v>
      </c>
      <c r="K84" s="76">
        <v>10</v>
      </c>
      <c r="L84" s="76">
        <v>6.6669999999999998</v>
      </c>
      <c r="M84" s="76">
        <v>3</v>
      </c>
      <c r="N84" s="76">
        <v>2.6669999999999998</v>
      </c>
      <c r="O84" s="76">
        <v>3.6669999999999998</v>
      </c>
      <c r="P84" s="76">
        <v>20</v>
      </c>
      <c r="Q84" s="76" t="s">
        <v>123</v>
      </c>
      <c r="R84" s="76" t="s">
        <v>121</v>
      </c>
      <c r="S84" s="76" t="s">
        <v>121</v>
      </c>
    </row>
    <row r="85" spans="1:19" s="72" customFormat="1" ht="45">
      <c r="A85" s="75" t="s">
        <v>124</v>
      </c>
      <c r="B85" s="75">
        <v>62.65</v>
      </c>
      <c r="C85" s="75">
        <v>0</v>
      </c>
      <c r="D85" s="75" t="s">
        <v>119</v>
      </c>
      <c r="E85" s="75" t="s">
        <v>119</v>
      </c>
      <c r="F85" s="75" t="s">
        <v>119</v>
      </c>
      <c r="G85" s="75">
        <v>43</v>
      </c>
      <c r="H85" s="75">
        <v>3.3330000000000002</v>
      </c>
      <c r="I85" s="75">
        <v>13.33</v>
      </c>
      <c r="J85" s="75">
        <v>6</v>
      </c>
      <c r="K85" s="75">
        <v>7</v>
      </c>
      <c r="L85" s="75">
        <v>5.3330000000000002</v>
      </c>
      <c r="M85" s="75">
        <v>2.6669999999999998</v>
      </c>
      <c r="N85" s="75">
        <v>2</v>
      </c>
      <c r="O85" s="75">
        <v>3.3330000000000002</v>
      </c>
      <c r="P85" s="75">
        <v>19.649999999999999</v>
      </c>
      <c r="Q85" s="75" t="s">
        <v>125</v>
      </c>
      <c r="R85" s="75" t="s">
        <v>121</v>
      </c>
      <c r="S85" s="75" t="s">
        <v>121</v>
      </c>
    </row>
    <row r="86" spans="1:19" s="1" customFormat="1">
      <c r="A86" s="56"/>
      <c r="B86" s="56"/>
      <c r="C86" s="56"/>
      <c r="D86" s="56"/>
      <c r="E86" s="56"/>
      <c r="F86" s="56"/>
      <c r="G86" s="56"/>
      <c r="H86" s="56"/>
      <c r="I86" s="56"/>
      <c r="J86" s="56"/>
      <c r="K86" s="56"/>
      <c r="L86" s="56"/>
    </row>
    <row r="87" spans="1:19" s="1" customFormat="1">
      <c r="A87" s="56"/>
      <c r="B87" s="56"/>
      <c r="C87" s="56"/>
      <c r="D87" s="56"/>
      <c r="E87" s="56"/>
      <c r="F87" s="56"/>
      <c r="G87" s="56"/>
      <c r="H87" s="56"/>
      <c r="I87" s="56"/>
      <c r="J87" s="56"/>
      <c r="K87" s="56"/>
      <c r="L87" s="56"/>
    </row>
    <row r="88" spans="1:19" s="1" customFormat="1">
      <c r="A88" s="56"/>
      <c r="B88" s="56"/>
      <c r="C88" s="56"/>
      <c r="D88" s="56"/>
      <c r="E88" s="56"/>
      <c r="F88" s="56"/>
      <c r="G88" s="56"/>
      <c r="H88" s="56"/>
      <c r="I88" s="56"/>
      <c r="J88" s="56"/>
      <c r="K88" s="56"/>
      <c r="L88" s="56"/>
    </row>
    <row r="89" spans="1:19" s="1" customFormat="1">
      <c r="A89" s="56"/>
      <c r="B89" s="56"/>
      <c r="C89" s="56"/>
      <c r="D89" s="56"/>
      <c r="E89" s="56"/>
      <c r="F89" s="56"/>
      <c r="G89" s="56"/>
      <c r="H89" s="56"/>
      <c r="I89" s="56"/>
      <c r="J89" s="56"/>
      <c r="K89" s="56"/>
      <c r="L89" s="56"/>
    </row>
    <row r="90" spans="1:19" s="1" customFormat="1">
      <c r="A90" s="56"/>
      <c r="B90" s="56"/>
      <c r="C90" s="56"/>
      <c r="D90" s="56"/>
      <c r="E90" s="56"/>
      <c r="F90" s="56"/>
      <c r="G90" s="56"/>
      <c r="H90" s="56"/>
      <c r="I90" s="56"/>
      <c r="J90" s="56"/>
      <c r="K90" s="56"/>
      <c r="L90" s="56"/>
    </row>
    <row r="91" spans="1:19" s="1" customFormat="1">
      <c r="A91" s="54" t="s">
        <v>126</v>
      </c>
      <c r="B91" s="55"/>
      <c r="C91" s="70"/>
      <c r="D91" s="54"/>
    </row>
    <row r="92" spans="1:19" s="1" customFormat="1">
      <c r="A92" s="4" t="s">
        <v>57</v>
      </c>
      <c r="B92" s="57"/>
      <c r="C92" s="2" t="s">
        <v>58</v>
      </c>
    </row>
    <row r="93" spans="1:19" s="1" customFormat="1">
      <c r="B93" s="55"/>
    </row>
    <row r="94" spans="1:19" s="1" customFormat="1">
      <c r="B94" s="55"/>
    </row>
    <row r="95" spans="1:19" s="1" customFormat="1">
      <c r="B95" s="55"/>
    </row>
    <row r="96" spans="1:19" s="1" customFormat="1">
      <c r="B96" s="55"/>
    </row>
    <row r="97" spans="1:4" s="1" customFormat="1">
      <c r="A97" s="54"/>
      <c r="B97" s="55"/>
      <c r="C97" s="70"/>
      <c r="D97" s="54"/>
    </row>
    <row r="98" spans="1:4" s="1" customFormat="1">
      <c r="A98" s="62" t="s">
        <v>59</v>
      </c>
      <c r="B98" s="58"/>
      <c r="C98" s="2" t="s">
        <v>58</v>
      </c>
    </row>
  </sheetData>
  <mergeCells count="12">
    <mergeCell ref="A74:F74"/>
    <mergeCell ref="B2:F2"/>
    <mergeCell ref="B4:F4"/>
    <mergeCell ref="B5:F5"/>
    <mergeCell ref="A11:F11"/>
    <mergeCell ref="A57:F57"/>
    <mergeCell ref="A71:F71"/>
    <mergeCell ref="A70:F70"/>
    <mergeCell ref="A73:F73"/>
    <mergeCell ref="B3:F3"/>
    <mergeCell ref="A8:F8"/>
    <mergeCell ref="A9:F9"/>
  </mergeCells>
  <pageMargins left="0.7" right="0.7" top="0.75" bottom="0.75" header="0.3" footer="0.3"/>
  <pageSetup scale="33" orientation="portrait" r:id="rId1"/>
  <headerFooter>
    <oddHeader>&amp;LSTAR CFI Workshop&amp;RMay 26, 2021</oddHeader>
    <oddFooter>&amp;Lhttps://research.utoronto.ca&amp;C&amp;P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7"/>
  <sheetViews>
    <sheetView topLeftCell="A69" zoomScaleNormal="100" workbookViewId="0">
      <selection activeCell="A71" sqref="A71:F71"/>
    </sheetView>
  </sheetViews>
  <sheetFormatPr baseColWidth="10" defaultColWidth="8.83203125" defaultRowHeight="13"/>
  <cols>
    <col min="1" max="1" width="85.5" style="3" bestFit="1" customWidth="1"/>
    <col min="2" max="2" width="7.5" style="3" bestFit="1" customWidth="1"/>
    <col min="3" max="6" width="11.5" style="3" bestFit="1" customWidth="1"/>
    <col min="7" max="16384" width="8.83203125" style="3"/>
  </cols>
  <sheetData>
    <row r="1" spans="1:6">
      <c r="A1" s="36" t="s">
        <v>3</v>
      </c>
    </row>
    <row r="2" spans="1:6">
      <c r="A2" s="4" t="s">
        <v>1</v>
      </c>
      <c r="B2" s="86">
        <v>34567</v>
      </c>
      <c r="C2" s="86"/>
      <c r="D2" s="86"/>
      <c r="E2" s="86"/>
      <c r="F2" s="86"/>
    </row>
    <row r="3" spans="1:6">
      <c r="A3" s="4" t="s">
        <v>62</v>
      </c>
      <c r="B3" s="86" t="s">
        <v>63</v>
      </c>
      <c r="C3" s="86"/>
      <c r="D3" s="86"/>
      <c r="E3" s="86"/>
      <c r="F3" s="86"/>
    </row>
    <row r="4" spans="1:6">
      <c r="A4" s="4" t="s">
        <v>0</v>
      </c>
      <c r="B4" s="86" t="s">
        <v>79</v>
      </c>
      <c r="C4" s="86"/>
      <c r="D4" s="86"/>
      <c r="E4" s="86"/>
      <c r="F4" s="86"/>
    </row>
    <row r="5" spans="1:6">
      <c r="A5" s="4" t="s">
        <v>61</v>
      </c>
      <c r="B5" s="87">
        <v>42094</v>
      </c>
      <c r="C5" s="86"/>
      <c r="D5" s="86"/>
      <c r="E5" s="86"/>
      <c r="F5" s="86"/>
    </row>
    <row r="7" spans="1:6">
      <c r="A7" s="59"/>
      <c r="B7" s="60"/>
      <c r="C7" s="60"/>
      <c r="D7" s="60"/>
      <c r="E7" s="60"/>
      <c r="F7" s="60"/>
    </row>
    <row r="8" spans="1:6" ht="25.5" customHeight="1" thickBot="1">
      <c r="A8" s="83" t="s">
        <v>67</v>
      </c>
      <c r="B8" s="84"/>
      <c r="C8" s="84"/>
      <c r="D8" s="84"/>
      <c r="E8" s="84"/>
      <c r="F8" s="85"/>
    </row>
    <row r="9" spans="1:6" ht="200" customHeight="1" thickTop="1">
      <c r="A9" s="88" t="s">
        <v>73</v>
      </c>
      <c r="B9" s="89"/>
      <c r="C9" s="89"/>
      <c r="D9" s="89"/>
      <c r="E9" s="89"/>
      <c r="F9" s="89"/>
    </row>
    <row r="10" spans="1:6" s="37" customFormat="1" ht="12" customHeight="1"/>
    <row r="11" spans="1:6" s="4" customFormat="1" hidden="1">
      <c r="A11" s="80" t="s">
        <v>2</v>
      </c>
      <c r="B11" s="81"/>
      <c r="C11" s="81"/>
      <c r="D11" s="81"/>
      <c r="E11" s="81"/>
      <c r="F11" s="82"/>
    </row>
    <row r="12" spans="1:6" s="2" customFormat="1" hidden="1">
      <c r="A12" s="12" t="s">
        <v>4</v>
      </c>
      <c r="B12" s="13"/>
      <c r="C12" s="40" t="s">
        <v>6</v>
      </c>
      <c r="D12" s="40" t="s">
        <v>8</v>
      </c>
      <c r="E12" s="40" t="s">
        <v>9</v>
      </c>
      <c r="F12" s="40" t="s">
        <v>10</v>
      </c>
    </row>
    <row r="13" spans="1:6" s="2" customFormat="1" ht="14" hidden="1" thickBot="1">
      <c r="A13" s="47"/>
      <c r="B13" s="48"/>
      <c r="C13" s="49"/>
      <c r="D13" s="49"/>
      <c r="E13" s="49"/>
      <c r="F13" s="49"/>
    </row>
    <row r="14" spans="1:6" s="2" customFormat="1" hidden="1">
      <c r="A14" s="45"/>
      <c r="B14" s="46" t="s">
        <v>5</v>
      </c>
      <c r="C14" s="46" t="s">
        <v>7</v>
      </c>
      <c r="D14" s="46" t="s">
        <v>7</v>
      </c>
      <c r="E14" s="46" t="s">
        <v>7</v>
      </c>
      <c r="F14" s="46" t="s">
        <v>7</v>
      </c>
    </row>
    <row r="15" spans="1:6" s="4" customFormat="1" hidden="1">
      <c r="A15" s="28" t="s">
        <v>11</v>
      </c>
      <c r="B15" s="29"/>
      <c r="C15" s="28"/>
      <c r="D15" s="28"/>
      <c r="E15" s="28"/>
      <c r="F15" s="28"/>
    </row>
    <row r="16" spans="1:6" s="4" customFormat="1" hidden="1">
      <c r="A16" s="14" t="s">
        <v>12</v>
      </c>
      <c r="B16" s="30">
        <f>SUM(B17:B22)</f>
        <v>0</v>
      </c>
      <c r="C16" s="13"/>
      <c r="D16" s="13"/>
      <c r="E16" s="13"/>
      <c r="F16" s="13"/>
    </row>
    <row r="17" spans="1:6" hidden="1">
      <c r="A17" s="15" t="s">
        <v>13</v>
      </c>
      <c r="B17" s="32"/>
      <c r="C17" s="61"/>
      <c r="D17" s="61"/>
      <c r="E17" s="61"/>
      <c r="F17" s="61"/>
    </row>
    <row r="18" spans="1:6" hidden="1">
      <c r="A18" s="15" t="s">
        <v>14</v>
      </c>
      <c r="B18" s="32"/>
      <c r="C18" s="61"/>
      <c r="D18" s="61"/>
      <c r="E18" s="61"/>
      <c r="F18" s="61"/>
    </row>
    <row r="19" spans="1:6" hidden="1">
      <c r="A19" s="15" t="s">
        <v>15</v>
      </c>
      <c r="B19" s="32"/>
      <c r="C19" s="61"/>
      <c r="D19" s="61"/>
      <c r="E19" s="61"/>
      <c r="F19" s="61"/>
    </row>
    <row r="20" spans="1:6" hidden="1">
      <c r="A20" s="15" t="s">
        <v>16</v>
      </c>
      <c r="B20" s="32"/>
      <c r="C20" s="61"/>
      <c r="D20" s="61"/>
      <c r="E20" s="61"/>
      <c r="F20" s="61"/>
    </row>
    <row r="21" spans="1:6" hidden="1">
      <c r="A21" s="15" t="s">
        <v>17</v>
      </c>
      <c r="B21" s="32"/>
      <c r="C21" s="61"/>
      <c r="D21" s="61"/>
      <c r="E21" s="61"/>
      <c r="F21" s="61"/>
    </row>
    <row r="22" spans="1:6" hidden="1">
      <c r="A22" s="15" t="s">
        <v>18</v>
      </c>
      <c r="B22" s="32"/>
      <c r="C22" s="61"/>
      <c r="D22" s="61"/>
      <c r="E22" s="61"/>
      <c r="F22" s="61"/>
    </row>
    <row r="23" spans="1:6" s="4" customFormat="1" hidden="1">
      <c r="A23" s="26" t="s">
        <v>38</v>
      </c>
      <c r="B23" s="38"/>
      <c r="C23" s="39">
        <f>SUM(C17:C22)</f>
        <v>0</v>
      </c>
      <c r="D23" s="39">
        <f>SUM(D17:D22)</f>
        <v>0</v>
      </c>
      <c r="E23" s="39">
        <f>SUM(E17:E22)</f>
        <v>0</v>
      </c>
      <c r="F23" s="39">
        <f>SUM(F17:F22)</f>
        <v>0</v>
      </c>
    </row>
    <row r="24" spans="1:6" s="4" customFormat="1" hidden="1">
      <c r="A24" s="14" t="s">
        <v>20</v>
      </c>
      <c r="B24" s="30">
        <f>SUM(B25:B29)</f>
        <v>0</v>
      </c>
      <c r="C24" s="13"/>
      <c r="D24" s="13"/>
      <c r="E24" s="13"/>
      <c r="F24" s="13"/>
    </row>
    <row r="25" spans="1:6" hidden="1">
      <c r="A25" s="15" t="s">
        <v>21</v>
      </c>
      <c r="B25" s="32"/>
      <c r="C25" s="61"/>
      <c r="D25" s="61"/>
      <c r="E25" s="61"/>
      <c r="F25" s="61"/>
    </row>
    <row r="26" spans="1:6" hidden="1">
      <c r="A26" s="15" t="s">
        <v>22</v>
      </c>
      <c r="B26" s="32"/>
      <c r="C26" s="61"/>
      <c r="D26" s="61"/>
      <c r="E26" s="61"/>
      <c r="F26" s="61"/>
    </row>
    <row r="27" spans="1:6" hidden="1">
      <c r="A27" s="15" t="s">
        <v>23</v>
      </c>
      <c r="B27" s="32"/>
      <c r="C27" s="61"/>
      <c r="D27" s="61"/>
      <c r="E27" s="61"/>
      <c r="F27" s="61"/>
    </row>
    <row r="28" spans="1:6" hidden="1">
      <c r="A28" s="15" t="s">
        <v>24</v>
      </c>
      <c r="B28" s="32"/>
      <c r="C28" s="61"/>
      <c r="D28" s="61"/>
      <c r="E28" s="61"/>
      <c r="F28" s="61"/>
    </row>
    <row r="29" spans="1:6" hidden="1">
      <c r="A29" s="15" t="s">
        <v>18</v>
      </c>
      <c r="B29" s="32"/>
      <c r="C29" s="61"/>
      <c r="D29" s="61"/>
      <c r="E29" s="61"/>
      <c r="F29" s="61"/>
    </row>
    <row r="30" spans="1:6" s="4" customFormat="1" hidden="1">
      <c r="A30" s="26" t="s">
        <v>38</v>
      </c>
      <c r="B30" s="38"/>
      <c r="C30" s="39">
        <f>SUM(C25:C29)</f>
        <v>0</v>
      </c>
      <c r="D30" s="39">
        <f>SUM(D25:D29)</f>
        <v>0</v>
      </c>
      <c r="E30" s="39">
        <f>SUM(E25:E29)</f>
        <v>0</v>
      </c>
      <c r="F30" s="39">
        <f>SUM(F25:F29)</f>
        <v>0</v>
      </c>
    </row>
    <row r="31" spans="1:6" hidden="1">
      <c r="A31" s="14" t="s">
        <v>25</v>
      </c>
      <c r="B31" s="30">
        <f>SUM(B32:B35)</f>
        <v>0</v>
      </c>
      <c r="C31" s="34"/>
      <c r="D31" s="34"/>
      <c r="E31" s="34"/>
      <c r="F31" s="34"/>
    </row>
    <row r="32" spans="1:6" hidden="1">
      <c r="A32" s="15" t="s">
        <v>26</v>
      </c>
      <c r="B32" s="32"/>
      <c r="C32" s="61"/>
      <c r="D32" s="61"/>
      <c r="E32" s="61"/>
      <c r="F32" s="61"/>
    </row>
    <row r="33" spans="1:6" hidden="1">
      <c r="A33" s="15" t="s">
        <v>27</v>
      </c>
      <c r="B33" s="32"/>
      <c r="C33" s="61"/>
      <c r="D33" s="61"/>
      <c r="E33" s="61"/>
      <c r="F33" s="61"/>
    </row>
    <row r="34" spans="1:6" hidden="1">
      <c r="A34" s="15" t="s">
        <v>28</v>
      </c>
      <c r="B34" s="32"/>
      <c r="C34" s="61"/>
      <c r="D34" s="61"/>
      <c r="E34" s="61"/>
      <c r="F34" s="61"/>
    </row>
    <row r="35" spans="1:6" hidden="1">
      <c r="A35" s="15" t="s">
        <v>18</v>
      </c>
      <c r="B35" s="32"/>
      <c r="C35" s="61"/>
      <c r="D35" s="61"/>
      <c r="E35" s="61"/>
      <c r="F35" s="61"/>
    </row>
    <row r="36" spans="1:6" s="4" customFormat="1" hidden="1">
      <c r="A36" s="26" t="s">
        <v>38</v>
      </c>
      <c r="B36" s="38"/>
      <c r="C36" s="39">
        <f>SUM(C32:C35)</f>
        <v>0</v>
      </c>
      <c r="D36" s="39">
        <f>SUM(D32:D35)</f>
        <v>0</v>
      </c>
      <c r="E36" s="39">
        <f>SUM(E32:E35)</f>
        <v>0</v>
      </c>
      <c r="F36" s="39">
        <f>SUM(F32:F35)</f>
        <v>0</v>
      </c>
    </row>
    <row r="37" spans="1:6" s="4" customFormat="1" hidden="1">
      <c r="A37" s="27" t="s">
        <v>29</v>
      </c>
      <c r="B37" s="38"/>
      <c r="C37" s="39">
        <f>C23+C30+C36</f>
        <v>0</v>
      </c>
      <c r="D37" s="39">
        <f>D23+D30+D36</f>
        <v>0</v>
      </c>
      <c r="E37" s="39">
        <f>E23+E30+E36</f>
        <v>0</v>
      </c>
      <c r="F37" s="39">
        <f>F23+F30+F36</f>
        <v>0</v>
      </c>
    </row>
    <row r="38" spans="1:6" s="4" customFormat="1" hidden="1">
      <c r="A38" s="27" t="s">
        <v>30</v>
      </c>
      <c r="B38" s="38"/>
      <c r="C38" s="39"/>
      <c r="D38" s="39"/>
      <c r="E38" s="39"/>
      <c r="F38" s="39"/>
    </row>
    <row r="39" spans="1:6" ht="15" hidden="1">
      <c r="A39" s="28" t="s">
        <v>31</v>
      </c>
      <c r="B39" s="31"/>
      <c r="C39" s="35"/>
      <c r="D39" s="35"/>
      <c r="E39" s="35"/>
      <c r="F39" s="35"/>
    </row>
    <row r="40" spans="1:6" ht="15" hidden="1">
      <c r="A40" s="14" t="s">
        <v>32</v>
      </c>
      <c r="B40" s="30">
        <f>SUM(B41:B43)</f>
        <v>0</v>
      </c>
      <c r="C40" s="34"/>
      <c r="D40" s="34"/>
      <c r="E40" s="34"/>
      <c r="F40" s="34"/>
    </row>
    <row r="41" spans="1:6" ht="15" hidden="1">
      <c r="A41" s="15" t="s">
        <v>33</v>
      </c>
      <c r="B41" s="32"/>
      <c r="C41" s="61"/>
      <c r="D41" s="61"/>
      <c r="E41" s="61"/>
      <c r="F41" s="61"/>
    </row>
    <row r="42" spans="1:6" ht="15" hidden="1">
      <c r="A42" s="15" t="s">
        <v>34</v>
      </c>
      <c r="B42" s="32"/>
      <c r="C42" s="61"/>
      <c r="D42" s="61"/>
      <c r="E42" s="61"/>
      <c r="F42" s="61"/>
    </row>
    <row r="43" spans="1:6" ht="15" hidden="1">
      <c r="A43" s="15" t="s">
        <v>35</v>
      </c>
      <c r="B43" s="32"/>
      <c r="C43" s="61"/>
      <c r="D43" s="61"/>
      <c r="E43" s="61"/>
      <c r="F43" s="61"/>
    </row>
    <row r="44" spans="1:6" hidden="1">
      <c r="A44" s="26" t="s">
        <v>19</v>
      </c>
      <c r="B44" s="38"/>
      <c r="C44" s="39">
        <f>SUM(C41:C43)</f>
        <v>0</v>
      </c>
      <c r="D44" s="39">
        <f>SUM(D41:D43)</f>
        <v>0</v>
      </c>
      <c r="E44" s="39">
        <f>SUM(E41:E43)</f>
        <v>0</v>
      </c>
      <c r="F44" s="39">
        <f>SUM(F41:F43)</f>
        <v>0</v>
      </c>
    </row>
    <row r="45" spans="1:6" hidden="1">
      <c r="A45" s="27" t="s">
        <v>36</v>
      </c>
      <c r="B45" s="38">
        <f>B16+B24+B31+B40</f>
        <v>0</v>
      </c>
      <c r="C45" s="39">
        <f>C37+C44</f>
        <v>0</v>
      </c>
      <c r="D45" s="39">
        <f>D37+D44</f>
        <v>0</v>
      </c>
      <c r="E45" s="39">
        <f>E37+E44</f>
        <v>0</v>
      </c>
      <c r="F45" s="39">
        <f>F37+F44</f>
        <v>0</v>
      </c>
    </row>
    <row r="46" spans="1:6" hidden="1">
      <c r="A46" s="28" t="s">
        <v>37</v>
      </c>
      <c r="B46" s="31"/>
      <c r="C46" s="35"/>
      <c r="D46" s="35"/>
      <c r="E46" s="35"/>
      <c r="F46" s="35"/>
    </row>
    <row r="47" spans="1:6" s="19" customFormat="1" hidden="1">
      <c r="A47" s="16" t="s">
        <v>39</v>
      </c>
      <c r="B47" s="17"/>
      <c r="C47" s="17"/>
      <c r="D47" s="17"/>
      <c r="E47" s="17"/>
      <c r="F47" s="18"/>
    </row>
    <row r="48" spans="1:6" s="19" customFormat="1" hidden="1">
      <c r="A48" s="20" t="s">
        <v>44</v>
      </c>
      <c r="B48" s="21"/>
      <c r="C48" s="21"/>
      <c r="D48" s="21"/>
      <c r="E48" s="21"/>
      <c r="F48" s="22"/>
    </row>
    <row r="49" spans="1:6" s="19" customFormat="1" ht="11" hidden="1">
      <c r="A49" s="20" t="s">
        <v>40</v>
      </c>
      <c r="B49" s="21"/>
      <c r="C49" s="21"/>
      <c r="D49" s="21"/>
      <c r="E49" s="21"/>
      <c r="F49" s="22"/>
    </row>
    <row r="50" spans="1:6" s="19" customFormat="1" hidden="1">
      <c r="A50" s="20" t="s">
        <v>45</v>
      </c>
      <c r="B50" s="21"/>
      <c r="C50" s="21"/>
      <c r="D50" s="21"/>
      <c r="E50" s="21"/>
      <c r="F50" s="22"/>
    </row>
    <row r="51" spans="1:6" s="19" customFormat="1" ht="11" hidden="1">
      <c r="A51" s="20" t="s">
        <v>41</v>
      </c>
      <c r="B51" s="21"/>
      <c r="C51" s="21"/>
      <c r="D51" s="21"/>
      <c r="E51" s="21"/>
      <c r="F51" s="22"/>
    </row>
    <row r="52" spans="1:6" s="19" customFormat="1" hidden="1">
      <c r="A52" s="20" t="s">
        <v>60</v>
      </c>
      <c r="B52" s="21"/>
      <c r="C52" s="21"/>
      <c r="D52" s="21"/>
      <c r="E52" s="21"/>
      <c r="F52" s="22"/>
    </row>
    <row r="53" spans="1:6" s="19" customFormat="1" hidden="1">
      <c r="A53" s="20" t="s">
        <v>46</v>
      </c>
      <c r="B53" s="21"/>
      <c r="C53" s="21"/>
      <c r="D53" s="21"/>
      <c r="E53" s="21"/>
      <c r="F53" s="22"/>
    </row>
    <row r="54" spans="1:6" s="19" customFormat="1" ht="11" hidden="1">
      <c r="A54" s="20" t="s">
        <v>42</v>
      </c>
      <c r="B54" s="21"/>
      <c r="C54" s="21"/>
      <c r="D54" s="21"/>
      <c r="E54" s="21"/>
      <c r="F54" s="22"/>
    </row>
    <row r="55" spans="1:6" s="19" customFormat="1" ht="11" hidden="1">
      <c r="A55" s="23" t="s">
        <v>43</v>
      </c>
      <c r="B55" s="24"/>
      <c r="C55" s="24"/>
      <c r="D55" s="24"/>
      <c r="E55" s="24"/>
      <c r="F55" s="25"/>
    </row>
    <row r="57" spans="1:6">
      <c r="A57" s="80" t="s">
        <v>47</v>
      </c>
      <c r="B57" s="81"/>
      <c r="C57" s="81"/>
      <c r="D57" s="81"/>
      <c r="E57" s="81"/>
      <c r="F57" s="82"/>
    </row>
    <row r="58" spans="1:6">
      <c r="A58" s="41"/>
      <c r="B58" s="42"/>
      <c r="C58" s="40" t="s">
        <v>6</v>
      </c>
      <c r="D58" s="40" t="s">
        <v>8</v>
      </c>
      <c r="E58" s="40" t="s">
        <v>9</v>
      </c>
      <c r="F58" s="40" t="s">
        <v>10</v>
      </c>
    </row>
    <row r="59" spans="1:6" ht="43" thickBot="1">
      <c r="A59" s="43" t="s">
        <v>76</v>
      </c>
      <c r="B59" s="44"/>
      <c r="C59" s="64" t="s">
        <v>65</v>
      </c>
      <c r="D59" s="64" t="s">
        <v>64</v>
      </c>
      <c r="E59" s="64"/>
      <c r="F59" s="64"/>
    </row>
    <row r="60" spans="1:6" ht="14" thickTop="1">
      <c r="A60" s="9" t="s">
        <v>48</v>
      </c>
      <c r="B60" s="11"/>
      <c r="C60" s="50">
        <v>1761644</v>
      </c>
      <c r="D60" s="50">
        <v>1987706</v>
      </c>
      <c r="E60" s="50"/>
      <c r="F60" s="50"/>
    </row>
    <row r="61" spans="1:6">
      <c r="A61" s="41" t="s">
        <v>49</v>
      </c>
      <c r="B61" s="42"/>
      <c r="C61" s="52"/>
      <c r="D61" s="52"/>
      <c r="E61" s="52"/>
      <c r="F61" s="52"/>
    </row>
    <row r="62" spans="1:6" ht="14" thickBot="1">
      <c r="A62" s="43" t="s">
        <v>50</v>
      </c>
      <c r="B62" s="44"/>
      <c r="C62" s="53"/>
      <c r="D62" s="53">
        <v>103158</v>
      </c>
      <c r="E62" s="53"/>
      <c r="F62" s="53"/>
    </row>
    <row r="63" spans="1:6" ht="16" thickTop="1">
      <c r="A63" s="9" t="s">
        <v>51</v>
      </c>
      <c r="B63" s="11"/>
      <c r="C63" s="65">
        <f>C60-C61-C62</f>
        <v>1761644</v>
      </c>
      <c r="D63" s="65">
        <f>D60-D61-D62</f>
        <v>1884548</v>
      </c>
      <c r="E63" s="65">
        <f>E60-E61-E62</f>
        <v>0</v>
      </c>
      <c r="F63" s="65">
        <f>F60-F61-F62</f>
        <v>0</v>
      </c>
    </row>
    <row r="64" spans="1:6">
      <c r="A64" s="41" t="s">
        <v>52</v>
      </c>
      <c r="B64" s="42"/>
      <c r="C64" s="52">
        <v>1071597</v>
      </c>
      <c r="D64" s="52">
        <v>316910</v>
      </c>
      <c r="E64" s="52"/>
      <c r="F64" s="52"/>
    </row>
    <row r="65" spans="1:12">
      <c r="A65" s="41" t="s">
        <v>53</v>
      </c>
      <c r="B65" s="42"/>
      <c r="C65" s="51">
        <f>C63-C64</f>
        <v>690047</v>
      </c>
      <c r="D65" s="51">
        <f>D63-D64</f>
        <v>1567638</v>
      </c>
      <c r="E65" s="51">
        <f>E63-E64</f>
        <v>0</v>
      </c>
      <c r="F65" s="51">
        <f>F63-F64</f>
        <v>0</v>
      </c>
    </row>
    <row r="66" spans="1:12">
      <c r="A66" s="16" t="s">
        <v>54</v>
      </c>
      <c r="B66" s="5"/>
      <c r="C66" s="5"/>
      <c r="D66" s="5"/>
      <c r="E66" s="5"/>
      <c r="F66" s="6"/>
    </row>
    <row r="67" spans="1:12">
      <c r="A67" s="20" t="s">
        <v>55</v>
      </c>
      <c r="B67" s="7"/>
      <c r="C67" s="7"/>
      <c r="D67" s="7"/>
      <c r="E67" s="7"/>
      <c r="F67" s="8"/>
    </row>
    <row r="68" spans="1:12">
      <c r="A68" s="23" t="s">
        <v>56</v>
      </c>
      <c r="B68" s="10"/>
      <c r="C68" s="10"/>
      <c r="D68" s="10"/>
      <c r="E68" s="10"/>
      <c r="F68" s="11"/>
    </row>
    <row r="70" spans="1:12" ht="25.5" customHeight="1" thickBot="1">
      <c r="A70" s="83" t="s">
        <v>68</v>
      </c>
      <c r="B70" s="84"/>
      <c r="C70" s="84"/>
      <c r="D70" s="84"/>
      <c r="E70" s="84"/>
      <c r="F70" s="85"/>
    </row>
    <row r="71" spans="1:12" ht="150" customHeight="1" thickTop="1">
      <c r="A71" s="77" t="s">
        <v>72</v>
      </c>
      <c r="B71" s="77"/>
      <c r="C71" s="77"/>
      <c r="D71" s="77"/>
      <c r="E71" s="77"/>
      <c r="F71" s="77"/>
    </row>
    <row r="73" spans="1:12" ht="25.5" customHeight="1" thickBot="1">
      <c r="A73" s="83" t="s">
        <v>69</v>
      </c>
      <c r="B73" s="84"/>
      <c r="C73" s="84"/>
      <c r="D73" s="84"/>
      <c r="E73" s="84"/>
      <c r="F73" s="85"/>
    </row>
    <row r="74" spans="1:12" ht="60" customHeight="1" thickTop="1">
      <c r="A74" s="77" t="s">
        <v>75</v>
      </c>
      <c r="B74" s="77"/>
      <c r="C74" s="77"/>
      <c r="D74" s="77"/>
      <c r="E74" s="77"/>
      <c r="F74" s="77"/>
    </row>
    <row r="75" spans="1:12" s="1" customFormat="1">
      <c r="A75" s="56"/>
      <c r="B75" s="56"/>
      <c r="C75" s="56"/>
      <c r="D75" s="56"/>
      <c r="E75" s="56"/>
      <c r="F75" s="56"/>
      <c r="G75" s="56"/>
      <c r="H75" s="56"/>
      <c r="I75" s="56"/>
      <c r="J75" s="56"/>
      <c r="K75" s="56"/>
      <c r="L75" s="56"/>
    </row>
    <row r="76" spans="1:12" s="1" customFormat="1">
      <c r="A76" s="56"/>
      <c r="B76" s="56"/>
      <c r="C76" s="56"/>
      <c r="D76" s="56"/>
      <c r="E76" s="56"/>
      <c r="F76" s="56"/>
      <c r="G76" s="56"/>
      <c r="H76" s="56"/>
      <c r="I76" s="56"/>
      <c r="J76" s="56"/>
      <c r="K76" s="56"/>
      <c r="L76" s="56"/>
    </row>
    <row r="77" spans="1:12" s="1" customFormat="1">
      <c r="A77" s="56"/>
      <c r="B77" s="56"/>
      <c r="C77" s="56"/>
      <c r="D77" s="56"/>
      <c r="E77" s="56"/>
      <c r="F77" s="56"/>
      <c r="G77" s="56"/>
      <c r="H77" s="56"/>
      <c r="I77" s="56"/>
      <c r="J77" s="56"/>
      <c r="K77" s="56"/>
      <c r="L77" s="56"/>
    </row>
    <row r="78" spans="1:12" s="1" customFormat="1">
      <c r="A78" s="56"/>
      <c r="B78" s="56"/>
      <c r="C78" s="56"/>
      <c r="D78" s="56"/>
      <c r="E78" s="56"/>
      <c r="F78" s="56"/>
      <c r="G78" s="56"/>
      <c r="H78" s="56"/>
      <c r="I78" s="56"/>
      <c r="J78" s="56"/>
      <c r="K78" s="56"/>
      <c r="L78" s="56"/>
    </row>
    <row r="79" spans="1:12" s="1" customFormat="1">
      <c r="A79" s="56"/>
      <c r="B79" s="56"/>
      <c r="C79" s="56"/>
      <c r="D79" s="56"/>
      <c r="E79" s="56"/>
      <c r="F79" s="56"/>
      <c r="G79" s="56"/>
      <c r="H79" s="56"/>
      <c r="I79" s="56"/>
      <c r="J79" s="56"/>
      <c r="K79" s="56"/>
      <c r="L79" s="56"/>
    </row>
    <row r="80" spans="1:12" s="1" customFormat="1">
      <c r="A80" s="54"/>
      <c r="B80" s="55"/>
      <c r="C80" s="54"/>
      <c r="D80" s="54"/>
    </row>
    <row r="81" spans="1:4" s="1" customFormat="1">
      <c r="A81" s="4" t="s">
        <v>57</v>
      </c>
      <c r="B81" s="57"/>
      <c r="C81" s="2" t="s">
        <v>58</v>
      </c>
    </row>
    <row r="82" spans="1:4" s="1" customFormat="1">
      <c r="B82" s="55"/>
    </row>
    <row r="83" spans="1:4" s="1" customFormat="1">
      <c r="B83" s="55"/>
    </row>
    <row r="84" spans="1:4" s="1" customFormat="1">
      <c r="B84" s="55"/>
    </row>
    <row r="85" spans="1:4" s="1" customFormat="1">
      <c r="B85" s="55"/>
    </row>
    <row r="86" spans="1:4" s="1" customFormat="1">
      <c r="A86" s="54"/>
      <c r="B86" s="55"/>
      <c r="C86" s="54"/>
      <c r="D86" s="54"/>
    </row>
    <row r="87" spans="1:4" s="1" customFormat="1">
      <c r="A87" s="62" t="s">
        <v>59</v>
      </c>
      <c r="B87" s="58"/>
      <c r="C87" s="2" t="s">
        <v>58</v>
      </c>
    </row>
  </sheetData>
  <mergeCells count="12">
    <mergeCell ref="A74:F74"/>
    <mergeCell ref="B2:F2"/>
    <mergeCell ref="B3:F3"/>
    <mergeCell ref="B4:F4"/>
    <mergeCell ref="B5:F5"/>
    <mergeCell ref="A8:F8"/>
    <mergeCell ref="A9:F9"/>
    <mergeCell ref="A11:F11"/>
    <mergeCell ref="A57:F57"/>
    <mergeCell ref="A70:F70"/>
    <mergeCell ref="A71:F71"/>
    <mergeCell ref="A73:F73"/>
  </mergeCells>
  <pageMargins left="0.7" right="0.7" top="0.75" bottom="0.75" header="0.3" footer="0.3"/>
  <pageSetup scale="50" orientation="portrait"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7"/>
  <sheetViews>
    <sheetView topLeftCell="A71" zoomScaleNormal="100" workbookViewId="0">
      <selection activeCell="J9" sqref="J9"/>
    </sheetView>
  </sheetViews>
  <sheetFormatPr baseColWidth="10" defaultColWidth="8.83203125" defaultRowHeight="13"/>
  <cols>
    <col min="1" max="1" width="85.5" style="3" bestFit="1" customWidth="1"/>
    <col min="2" max="2" width="7.5" style="3" bestFit="1" customWidth="1"/>
    <col min="3" max="6" width="11.5" style="3" bestFit="1" customWidth="1"/>
    <col min="7" max="16384" width="8.83203125" style="3"/>
  </cols>
  <sheetData>
    <row r="1" spans="1:6">
      <c r="A1" s="36" t="s">
        <v>3</v>
      </c>
    </row>
    <row r="2" spans="1:6">
      <c r="A2" s="4" t="s">
        <v>1</v>
      </c>
      <c r="B2" s="86">
        <v>34567</v>
      </c>
      <c r="C2" s="86"/>
      <c r="D2" s="86"/>
      <c r="E2" s="86"/>
      <c r="F2" s="86"/>
    </row>
    <row r="3" spans="1:6">
      <c r="A3" s="4" t="s">
        <v>62</v>
      </c>
      <c r="B3" s="86" t="s">
        <v>66</v>
      </c>
      <c r="C3" s="86"/>
      <c r="D3" s="86"/>
      <c r="E3" s="86"/>
      <c r="F3" s="86"/>
    </row>
    <row r="4" spans="1:6">
      <c r="A4" s="4" t="s">
        <v>0</v>
      </c>
      <c r="B4" s="86" t="s">
        <v>79</v>
      </c>
      <c r="C4" s="86"/>
      <c r="D4" s="86"/>
      <c r="E4" s="86"/>
      <c r="F4" s="86"/>
    </row>
    <row r="5" spans="1:6">
      <c r="A5" s="4" t="s">
        <v>61</v>
      </c>
      <c r="B5" s="87">
        <v>43615</v>
      </c>
      <c r="C5" s="86"/>
      <c r="D5" s="86"/>
      <c r="E5" s="86"/>
      <c r="F5" s="86"/>
    </row>
    <row r="7" spans="1:6">
      <c r="A7" s="59"/>
      <c r="B7" s="60"/>
      <c r="C7" s="60"/>
      <c r="D7" s="60"/>
      <c r="E7" s="60"/>
      <c r="F7" s="60"/>
    </row>
    <row r="8" spans="1:6" ht="25.5" customHeight="1" thickBot="1">
      <c r="A8" s="83" t="s">
        <v>67</v>
      </c>
      <c r="B8" s="84"/>
      <c r="C8" s="84"/>
      <c r="D8" s="84"/>
      <c r="E8" s="84"/>
      <c r="F8" s="85"/>
    </row>
    <row r="9" spans="1:6" ht="200" customHeight="1" thickTop="1">
      <c r="A9" s="90" t="s">
        <v>71</v>
      </c>
      <c r="B9" s="89"/>
      <c r="C9" s="89"/>
      <c r="D9" s="89"/>
      <c r="E9" s="89"/>
      <c r="F9" s="89"/>
    </row>
    <row r="10" spans="1:6" s="37" customFormat="1" ht="12" customHeight="1"/>
    <row r="11" spans="1:6" s="4" customFormat="1" hidden="1">
      <c r="A11" s="80" t="s">
        <v>2</v>
      </c>
      <c r="B11" s="81"/>
      <c r="C11" s="81"/>
      <c r="D11" s="81"/>
      <c r="E11" s="81"/>
      <c r="F11" s="82"/>
    </row>
    <row r="12" spans="1:6" s="2" customFormat="1" hidden="1">
      <c r="A12" s="12" t="s">
        <v>4</v>
      </c>
      <c r="B12" s="13"/>
      <c r="C12" s="40" t="s">
        <v>6</v>
      </c>
      <c r="D12" s="40" t="s">
        <v>8</v>
      </c>
      <c r="E12" s="40" t="s">
        <v>9</v>
      </c>
      <c r="F12" s="40" t="s">
        <v>10</v>
      </c>
    </row>
    <row r="13" spans="1:6" s="2" customFormat="1" ht="14" hidden="1" thickBot="1">
      <c r="A13" s="47"/>
      <c r="B13" s="48"/>
      <c r="C13" s="49"/>
      <c r="D13" s="49"/>
      <c r="E13" s="49"/>
      <c r="F13" s="49"/>
    </row>
    <row r="14" spans="1:6" s="2" customFormat="1" hidden="1">
      <c r="A14" s="45"/>
      <c r="B14" s="46" t="s">
        <v>5</v>
      </c>
      <c r="C14" s="46" t="s">
        <v>7</v>
      </c>
      <c r="D14" s="46" t="s">
        <v>7</v>
      </c>
      <c r="E14" s="46" t="s">
        <v>7</v>
      </c>
      <c r="F14" s="46" t="s">
        <v>7</v>
      </c>
    </row>
    <row r="15" spans="1:6" s="4" customFormat="1" hidden="1">
      <c r="A15" s="28" t="s">
        <v>11</v>
      </c>
      <c r="B15" s="29"/>
      <c r="C15" s="28"/>
      <c r="D15" s="28"/>
      <c r="E15" s="28"/>
      <c r="F15" s="28"/>
    </row>
    <row r="16" spans="1:6" s="4" customFormat="1" hidden="1">
      <c r="A16" s="14" t="s">
        <v>12</v>
      </c>
      <c r="B16" s="30">
        <f>SUM(B17:B22)</f>
        <v>0</v>
      </c>
      <c r="C16" s="13"/>
      <c r="D16" s="13"/>
      <c r="E16" s="13"/>
      <c r="F16" s="13"/>
    </row>
    <row r="17" spans="1:6" hidden="1">
      <c r="A17" s="15" t="s">
        <v>13</v>
      </c>
      <c r="B17" s="32"/>
      <c r="C17" s="61"/>
      <c r="D17" s="61"/>
      <c r="E17" s="61"/>
      <c r="F17" s="61"/>
    </row>
    <row r="18" spans="1:6" hidden="1">
      <c r="A18" s="15" t="s">
        <v>14</v>
      </c>
      <c r="B18" s="32"/>
      <c r="C18" s="61"/>
      <c r="D18" s="61"/>
      <c r="E18" s="61"/>
      <c r="F18" s="61"/>
    </row>
    <row r="19" spans="1:6" hidden="1">
      <c r="A19" s="15" t="s">
        <v>15</v>
      </c>
      <c r="B19" s="32"/>
      <c r="C19" s="61"/>
      <c r="D19" s="61"/>
      <c r="E19" s="61"/>
      <c r="F19" s="61"/>
    </row>
    <row r="20" spans="1:6" hidden="1">
      <c r="A20" s="15" t="s">
        <v>16</v>
      </c>
      <c r="B20" s="32"/>
      <c r="C20" s="61"/>
      <c r="D20" s="61"/>
      <c r="E20" s="61"/>
      <c r="F20" s="61"/>
    </row>
    <row r="21" spans="1:6" hidden="1">
      <c r="A21" s="15" t="s">
        <v>17</v>
      </c>
      <c r="B21" s="32"/>
      <c r="C21" s="61"/>
      <c r="D21" s="61"/>
      <c r="E21" s="61"/>
      <c r="F21" s="61"/>
    </row>
    <row r="22" spans="1:6" hidden="1">
      <c r="A22" s="15" t="s">
        <v>18</v>
      </c>
      <c r="B22" s="32"/>
      <c r="C22" s="61"/>
      <c r="D22" s="61"/>
      <c r="E22" s="61"/>
      <c r="F22" s="61"/>
    </row>
    <row r="23" spans="1:6" s="4" customFormat="1" hidden="1">
      <c r="A23" s="26" t="s">
        <v>38</v>
      </c>
      <c r="B23" s="38"/>
      <c r="C23" s="39">
        <f>SUM(C17:C22)</f>
        <v>0</v>
      </c>
      <c r="D23" s="39">
        <f>SUM(D17:D22)</f>
        <v>0</v>
      </c>
      <c r="E23" s="39">
        <f>SUM(E17:E22)</f>
        <v>0</v>
      </c>
      <c r="F23" s="39">
        <f>SUM(F17:F22)</f>
        <v>0</v>
      </c>
    </row>
    <row r="24" spans="1:6" s="4" customFormat="1" hidden="1">
      <c r="A24" s="14" t="s">
        <v>20</v>
      </c>
      <c r="B24" s="30">
        <f>SUM(B25:B29)</f>
        <v>0</v>
      </c>
      <c r="C24" s="13"/>
      <c r="D24" s="13"/>
      <c r="E24" s="13"/>
      <c r="F24" s="13"/>
    </row>
    <row r="25" spans="1:6" hidden="1">
      <c r="A25" s="15" t="s">
        <v>21</v>
      </c>
      <c r="B25" s="32"/>
      <c r="C25" s="61"/>
      <c r="D25" s="61"/>
      <c r="E25" s="61"/>
      <c r="F25" s="61"/>
    </row>
    <row r="26" spans="1:6" hidden="1">
      <c r="A26" s="15" t="s">
        <v>22</v>
      </c>
      <c r="B26" s="32"/>
      <c r="C26" s="61"/>
      <c r="D26" s="61"/>
      <c r="E26" s="61"/>
      <c r="F26" s="61"/>
    </row>
    <row r="27" spans="1:6" hidden="1">
      <c r="A27" s="15" t="s">
        <v>23</v>
      </c>
      <c r="B27" s="32"/>
      <c r="C27" s="61"/>
      <c r="D27" s="61"/>
      <c r="E27" s="61"/>
      <c r="F27" s="61"/>
    </row>
    <row r="28" spans="1:6" hidden="1">
      <c r="A28" s="15" t="s">
        <v>24</v>
      </c>
      <c r="B28" s="32"/>
      <c r="C28" s="61"/>
      <c r="D28" s="61"/>
      <c r="E28" s="61"/>
      <c r="F28" s="61"/>
    </row>
    <row r="29" spans="1:6" hidden="1">
      <c r="A29" s="15" t="s">
        <v>18</v>
      </c>
      <c r="B29" s="32"/>
      <c r="C29" s="61"/>
      <c r="D29" s="61"/>
      <c r="E29" s="61"/>
      <c r="F29" s="61"/>
    </row>
    <row r="30" spans="1:6" s="4" customFormat="1" hidden="1">
      <c r="A30" s="26" t="s">
        <v>38</v>
      </c>
      <c r="B30" s="38"/>
      <c r="C30" s="39">
        <f>SUM(C25:C29)</f>
        <v>0</v>
      </c>
      <c r="D30" s="39">
        <f>SUM(D25:D29)</f>
        <v>0</v>
      </c>
      <c r="E30" s="39">
        <f>SUM(E25:E29)</f>
        <v>0</v>
      </c>
      <c r="F30" s="39">
        <f>SUM(F25:F29)</f>
        <v>0</v>
      </c>
    </row>
    <row r="31" spans="1:6" hidden="1">
      <c r="A31" s="14" t="s">
        <v>25</v>
      </c>
      <c r="B31" s="30">
        <f>SUM(B32:B35)</f>
        <v>0</v>
      </c>
      <c r="C31" s="34"/>
      <c r="D31" s="34"/>
      <c r="E31" s="34"/>
      <c r="F31" s="34"/>
    </row>
    <row r="32" spans="1:6" hidden="1">
      <c r="A32" s="15" t="s">
        <v>26</v>
      </c>
      <c r="B32" s="32"/>
      <c r="C32" s="61"/>
      <c r="D32" s="61"/>
      <c r="E32" s="61"/>
      <c r="F32" s="61"/>
    </row>
    <row r="33" spans="1:6" hidden="1">
      <c r="A33" s="15" t="s">
        <v>27</v>
      </c>
      <c r="B33" s="32"/>
      <c r="C33" s="61"/>
      <c r="D33" s="61"/>
      <c r="E33" s="61"/>
      <c r="F33" s="61"/>
    </row>
    <row r="34" spans="1:6" hidden="1">
      <c r="A34" s="15" t="s">
        <v>28</v>
      </c>
      <c r="B34" s="32"/>
      <c r="C34" s="61"/>
      <c r="D34" s="61"/>
      <c r="E34" s="61"/>
      <c r="F34" s="61"/>
    </row>
    <row r="35" spans="1:6" hidden="1">
      <c r="A35" s="15" t="s">
        <v>18</v>
      </c>
      <c r="B35" s="32"/>
      <c r="C35" s="61"/>
      <c r="D35" s="61"/>
      <c r="E35" s="61"/>
      <c r="F35" s="61"/>
    </row>
    <row r="36" spans="1:6" s="4" customFormat="1" hidden="1">
      <c r="A36" s="26" t="s">
        <v>38</v>
      </c>
      <c r="B36" s="38"/>
      <c r="C36" s="39">
        <f>SUM(C32:C35)</f>
        <v>0</v>
      </c>
      <c r="D36" s="39">
        <f>SUM(D32:D35)</f>
        <v>0</v>
      </c>
      <c r="E36" s="39">
        <f>SUM(E32:E35)</f>
        <v>0</v>
      </c>
      <c r="F36" s="39">
        <f>SUM(F32:F35)</f>
        <v>0</v>
      </c>
    </row>
    <row r="37" spans="1:6" s="4" customFormat="1" hidden="1">
      <c r="A37" s="27" t="s">
        <v>29</v>
      </c>
      <c r="B37" s="38"/>
      <c r="C37" s="39">
        <f>C23+C30+C36</f>
        <v>0</v>
      </c>
      <c r="D37" s="39">
        <f>D23+D30+D36</f>
        <v>0</v>
      </c>
      <c r="E37" s="39">
        <f>E23+E30+E36</f>
        <v>0</v>
      </c>
      <c r="F37" s="39">
        <f>F23+F30+F36</f>
        <v>0</v>
      </c>
    </row>
    <row r="38" spans="1:6" s="4" customFormat="1" hidden="1">
      <c r="A38" s="27" t="s">
        <v>30</v>
      </c>
      <c r="B38" s="38"/>
      <c r="C38" s="39"/>
      <c r="D38" s="39"/>
      <c r="E38" s="39"/>
      <c r="F38" s="39"/>
    </row>
    <row r="39" spans="1:6" ht="15" hidden="1">
      <c r="A39" s="28" t="s">
        <v>31</v>
      </c>
      <c r="B39" s="31"/>
      <c r="C39" s="35"/>
      <c r="D39" s="35"/>
      <c r="E39" s="35"/>
      <c r="F39" s="35"/>
    </row>
    <row r="40" spans="1:6" ht="15" hidden="1">
      <c r="A40" s="14" t="s">
        <v>32</v>
      </c>
      <c r="B40" s="30">
        <f>SUM(B41:B43)</f>
        <v>0</v>
      </c>
      <c r="C40" s="34"/>
      <c r="D40" s="34"/>
      <c r="E40" s="34"/>
      <c r="F40" s="34"/>
    </row>
    <row r="41" spans="1:6" ht="15" hidden="1">
      <c r="A41" s="15" t="s">
        <v>33</v>
      </c>
      <c r="B41" s="32"/>
      <c r="C41" s="61"/>
      <c r="D41" s="61"/>
      <c r="E41" s="61"/>
      <c r="F41" s="61"/>
    </row>
    <row r="42" spans="1:6" ht="15" hidden="1">
      <c r="A42" s="15" t="s">
        <v>34</v>
      </c>
      <c r="B42" s="32"/>
      <c r="C42" s="61"/>
      <c r="D42" s="61"/>
      <c r="E42" s="61"/>
      <c r="F42" s="61"/>
    </row>
    <row r="43" spans="1:6" ht="15" hidden="1">
      <c r="A43" s="15" t="s">
        <v>35</v>
      </c>
      <c r="B43" s="32"/>
      <c r="C43" s="61"/>
      <c r="D43" s="61"/>
      <c r="E43" s="61"/>
      <c r="F43" s="61"/>
    </row>
    <row r="44" spans="1:6" hidden="1">
      <c r="A44" s="26" t="s">
        <v>19</v>
      </c>
      <c r="B44" s="38"/>
      <c r="C44" s="39">
        <f>SUM(C41:C43)</f>
        <v>0</v>
      </c>
      <c r="D44" s="39">
        <f>SUM(D41:D43)</f>
        <v>0</v>
      </c>
      <c r="E44" s="39">
        <f>SUM(E41:E43)</f>
        <v>0</v>
      </c>
      <c r="F44" s="39">
        <f>SUM(F41:F43)</f>
        <v>0</v>
      </c>
    </row>
    <row r="45" spans="1:6" hidden="1">
      <c r="A45" s="27" t="s">
        <v>36</v>
      </c>
      <c r="B45" s="38">
        <f>B16+B24+B31+B40</f>
        <v>0</v>
      </c>
      <c r="C45" s="39">
        <f>C37+C44</f>
        <v>0</v>
      </c>
      <c r="D45" s="39">
        <f>D37+D44</f>
        <v>0</v>
      </c>
      <c r="E45" s="39">
        <f>E37+E44</f>
        <v>0</v>
      </c>
      <c r="F45" s="39">
        <f>F37+F44</f>
        <v>0</v>
      </c>
    </row>
    <row r="46" spans="1:6" hidden="1">
      <c r="A46" s="28" t="s">
        <v>37</v>
      </c>
      <c r="B46" s="31"/>
      <c r="C46" s="35"/>
      <c r="D46" s="35"/>
      <c r="E46" s="35"/>
      <c r="F46" s="35"/>
    </row>
    <row r="47" spans="1:6" s="19" customFormat="1" hidden="1">
      <c r="A47" s="16" t="s">
        <v>39</v>
      </c>
      <c r="B47" s="17"/>
      <c r="C47" s="17"/>
      <c r="D47" s="17"/>
      <c r="E47" s="17"/>
      <c r="F47" s="18"/>
    </row>
    <row r="48" spans="1:6" s="19" customFormat="1" hidden="1">
      <c r="A48" s="20" t="s">
        <v>44</v>
      </c>
      <c r="B48" s="21"/>
      <c r="C48" s="21"/>
      <c r="D48" s="21"/>
      <c r="E48" s="21"/>
      <c r="F48" s="22"/>
    </row>
    <row r="49" spans="1:6" s="19" customFormat="1" ht="11" hidden="1">
      <c r="A49" s="20" t="s">
        <v>40</v>
      </c>
      <c r="B49" s="21"/>
      <c r="C49" s="21"/>
      <c r="D49" s="21"/>
      <c r="E49" s="21"/>
      <c r="F49" s="22"/>
    </row>
    <row r="50" spans="1:6" s="19" customFormat="1" hidden="1">
      <c r="A50" s="20" t="s">
        <v>45</v>
      </c>
      <c r="B50" s="21"/>
      <c r="C50" s="21"/>
      <c r="D50" s="21"/>
      <c r="E50" s="21"/>
      <c r="F50" s="22"/>
    </row>
    <row r="51" spans="1:6" s="19" customFormat="1" ht="11" hidden="1">
      <c r="A51" s="20" t="s">
        <v>41</v>
      </c>
      <c r="B51" s="21"/>
      <c r="C51" s="21"/>
      <c r="D51" s="21"/>
      <c r="E51" s="21"/>
      <c r="F51" s="22"/>
    </row>
    <row r="52" spans="1:6" s="19" customFormat="1" hidden="1">
      <c r="A52" s="20" t="s">
        <v>60</v>
      </c>
      <c r="B52" s="21"/>
      <c r="C52" s="21"/>
      <c r="D52" s="21"/>
      <c r="E52" s="21"/>
      <c r="F52" s="22"/>
    </row>
    <row r="53" spans="1:6" s="19" customFormat="1" hidden="1">
      <c r="A53" s="20" t="s">
        <v>46</v>
      </c>
      <c r="B53" s="21"/>
      <c r="C53" s="21"/>
      <c r="D53" s="21"/>
      <c r="E53" s="21"/>
      <c r="F53" s="22"/>
    </row>
    <row r="54" spans="1:6" s="19" customFormat="1" ht="11" hidden="1">
      <c r="A54" s="20" t="s">
        <v>42</v>
      </c>
      <c r="B54" s="21"/>
      <c r="C54" s="21"/>
      <c r="D54" s="21"/>
      <c r="E54" s="21"/>
      <c r="F54" s="22"/>
    </row>
    <row r="55" spans="1:6" s="19" customFormat="1" ht="11" hidden="1">
      <c r="A55" s="23" t="s">
        <v>43</v>
      </c>
      <c r="B55" s="24"/>
      <c r="C55" s="24"/>
      <c r="D55" s="24"/>
      <c r="E55" s="24"/>
      <c r="F55" s="25"/>
    </row>
    <row r="57" spans="1:6">
      <c r="A57" s="80" t="s">
        <v>47</v>
      </c>
      <c r="B57" s="81"/>
      <c r="C57" s="81"/>
      <c r="D57" s="81"/>
      <c r="E57" s="81"/>
      <c r="F57" s="82"/>
    </row>
    <row r="58" spans="1:6">
      <c r="A58" s="41"/>
      <c r="B58" s="42"/>
      <c r="C58" s="40" t="s">
        <v>6</v>
      </c>
      <c r="D58" s="40" t="s">
        <v>8</v>
      </c>
      <c r="E58" s="40" t="s">
        <v>9</v>
      </c>
      <c r="F58" s="40" t="s">
        <v>10</v>
      </c>
    </row>
    <row r="59" spans="1:6" ht="39" customHeight="1" thickBot="1">
      <c r="A59" s="43" t="s">
        <v>76</v>
      </c>
      <c r="B59" s="44"/>
      <c r="C59" s="64" t="s">
        <v>80</v>
      </c>
      <c r="D59" s="64" t="s">
        <v>81</v>
      </c>
      <c r="E59" s="64"/>
      <c r="F59" s="64"/>
    </row>
    <row r="60" spans="1:6" ht="14" thickTop="1">
      <c r="A60" s="9" t="s">
        <v>48</v>
      </c>
      <c r="B60" s="11"/>
      <c r="C60" s="50">
        <v>1633750</v>
      </c>
      <c r="D60" s="50">
        <v>1124500</v>
      </c>
      <c r="E60" s="50"/>
      <c r="F60" s="50"/>
    </row>
    <row r="61" spans="1:6">
      <c r="A61" s="41" t="s">
        <v>49</v>
      </c>
      <c r="B61" s="42"/>
      <c r="C61" s="52"/>
      <c r="D61" s="52"/>
      <c r="E61" s="52"/>
      <c r="F61" s="52"/>
    </row>
    <row r="62" spans="1:6" ht="14" thickBot="1">
      <c r="A62" s="43" t="s">
        <v>50</v>
      </c>
      <c r="B62" s="44"/>
      <c r="C62" s="53"/>
      <c r="D62" s="53">
        <v>120158</v>
      </c>
      <c r="E62" s="53"/>
      <c r="F62" s="53"/>
    </row>
    <row r="63" spans="1:6" ht="16" thickTop="1">
      <c r="A63" s="9" t="s">
        <v>51</v>
      </c>
      <c r="B63" s="11"/>
      <c r="C63" s="65">
        <f>C60-C61-C62</f>
        <v>1633750</v>
      </c>
      <c r="D63" s="65">
        <f>D60-D61-D62</f>
        <v>1004342</v>
      </c>
      <c r="E63" s="65">
        <f>E60-E61-E62</f>
        <v>0</v>
      </c>
      <c r="F63" s="65">
        <f>F60-F61-F62</f>
        <v>0</v>
      </c>
    </row>
    <row r="64" spans="1:6">
      <c r="A64" s="41" t="s">
        <v>52</v>
      </c>
      <c r="B64" s="42"/>
      <c r="C64" s="52">
        <v>650705</v>
      </c>
      <c r="D64" s="52">
        <v>550400</v>
      </c>
      <c r="E64" s="52"/>
      <c r="F64" s="52"/>
    </row>
    <row r="65" spans="1:12">
      <c r="A65" s="41" t="s">
        <v>53</v>
      </c>
      <c r="B65" s="42"/>
      <c r="C65" s="51">
        <f>C63-C64</f>
        <v>983045</v>
      </c>
      <c r="D65" s="51">
        <f>D63-D64</f>
        <v>453942</v>
      </c>
      <c r="E65" s="51">
        <f>E63-E64</f>
        <v>0</v>
      </c>
      <c r="F65" s="51">
        <f>F63-F64</f>
        <v>0</v>
      </c>
    </row>
    <row r="66" spans="1:12">
      <c r="A66" s="16" t="s">
        <v>54</v>
      </c>
      <c r="B66" s="5"/>
      <c r="C66" s="5"/>
      <c r="D66" s="5"/>
      <c r="E66" s="5"/>
      <c r="F66" s="6"/>
    </row>
    <row r="67" spans="1:12">
      <c r="A67" s="20" t="s">
        <v>55</v>
      </c>
      <c r="B67" s="7"/>
      <c r="C67" s="7"/>
      <c r="D67" s="7"/>
      <c r="E67" s="7"/>
      <c r="F67" s="8"/>
    </row>
    <row r="68" spans="1:12">
      <c r="A68" s="23" t="s">
        <v>56</v>
      </c>
      <c r="B68" s="10"/>
      <c r="C68" s="10"/>
      <c r="D68" s="10"/>
      <c r="E68" s="10"/>
      <c r="F68" s="11"/>
    </row>
    <row r="70" spans="1:12" ht="25.5" customHeight="1" thickBot="1">
      <c r="A70" s="83" t="s">
        <v>68</v>
      </c>
      <c r="B70" s="84"/>
      <c r="C70" s="84"/>
      <c r="D70" s="84"/>
      <c r="E70" s="84"/>
      <c r="F70" s="85"/>
    </row>
    <row r="71" spans="1:12" ht="150" customHeight="1" thickTop="1">
      <c r="A71" s="77" t="s">
        <v>70</v>
      </c>
      <c r="B71" s="77"/>
      <c r="C71" s="77"/>
      <c r="D71" s="77"/>
      <c r="E71" s="77"/>
      <c r="F71" s="77"/>
    </row>
    <row r="73" spans="1:12" ht="25.5" customHeight="1" thickBot="1">
      <c r="A73" s="83" t="s">
        <v>69</v>
      </c>
      <c r="B73" s="84"/>
      <c r="C73" s="84"/>
      <c r="D73" s="84"/>
      <c r="E73" s="84"/>
      <c r="F73" s="85"/>
    </row>
    <row r="74" spans="1:12" ht="60" customHeight="1" thickTop="1">
      <c r="A74" s="77" t="s">
        <v>74</v>
      </c>
      <c r="B74" s="77"/>
      <c r="C74" s="77"/>
      <c r="D74" s="77"/>
      <c r="E74" s="77"/>
      <c r="F74" s="77"/>
    </row>
    <row r="75" spans="1:12" s="1" customFormat="1">
      <c r="A75" s="56"/>
      <c r="B75" s="56"/>
      <c r="C75" s="56"/>
      <c r="D75" s="56"/>
      <c r="E75" s="56"/>
      <c r="F75" s="56"/>
      <c r="G75" s="56"/>
      <c r="H75" s="56"/>
      <c r="I75" s="56"/>
      <c r="J75" s="56"/>
      <c r="K75" s="56"/>
      <c r="L75" s="56"/>
    </row>
    <row r="76" spans="1:12" s="1" customFormat="1">
      <c r="A76" s="56"/>
      <c r="B76" s="56"/>
      <c r="C76" s="56"/>
      <c r="D76" s="56"/>
      <c r="E76" s="56"/>
      <c r="F76" s="56"/>
      <c r="G76" s="56"/>
      <c r="H76" s="56"/>
      <c r="I76" s="56"/>
      <c r="J76" s="56"/>
      <c r="K76" s="56"/>
      <c r="L76" s="56"/>
    </row>
    <row r="77" spans="1:12" s="1" customFormat="1">
      <c r="A77" s="56"/>
      <c r="B77" s="56"/>
      <c r="C77" s="56"/>
      <c r="D77" s="56"/>
      <c r="E77" s="56"/>
      <c r="F77" s="56"/>
      <c r="G77" s="56"/>
      <c r="H77" s="56"/>
      <c r="I77" s="56"/>
      <c r="J77" s="56"/>
      <c r="K77" s="56"/>
      <c r="L77" s="56"/>
    </row>
    <row r="78" spans="1:12" s="1" customFormat="1">
      <c r="A78" s="56"/>
      <c r="B78" s="56"/>
      <c r="C78" s="56"/>
      <c r="D78" s="56"/>
      <c r="E78" s="56"/>
      <c r="F78" s="56"/>
      <c r="G78" s="56"/>
      <c r="H78" s="56"/>
      <c r="I78" s="56"/>
      <c r="J78" s="56"/>
      <c r="K78" s="56"/>
      <c r="L78" s="56"/>
    </row>
    <row r="79" spans="1:12" s="1" customFormat="1">
      <c r="A79" s="56"/>
      <c r="B79" s="56"/>
      <c r="C79" s="56"/>
      <c r="D79" s="56"/>
      <c r="E79" s="56"/>
      <c r="F79" s="56"/>
      <c r="G79" s="56"/>
      <c r="H79" s="56"/>
      <c r="I79" s="56"/>
      <c r="J79" s="56"/>
      <c r="K79" s="56"/>
      <c r="L79" s="56"/>
    </row>
    <row r="80" spans="1:12" s="1" customFormat="1">
      <c r="A80" s="54"/>
      <c r="B80" s="55"/>
      <c r="C80" s="54"/>
      <c r="D80" s="54"/>
    </row>
    <row r="81" spans="1:4" s="1" customFormat="1">
      <c r="A81" s="4" t="s">
        <v>57</v>
      </c>
      <c r="B81" s="57"/>
      <c r="C81" s="2" t="s">
        <v>58</v>
      </c>
    </row>
    <row r="82" spans="1:4" s="1" customFormat="1">
      <c r="B82" s="55"/>
    </row>
    <row r="83" spans="1:4" s="1" customFormat="1">
      <c r="B83" s="55"/>
    </row>
    <row r="84" spans="1:4" s="1" customFormat="1">
      <c r="B84" s="55"/>
    </row>
    <row r="85" spans="1:4" s="1" customFormat="1">
      <c r="B85" s="55"/>
    </row>
    <row r="86" spans="1:4" s="1" customFormat="1">
      <c r="A86" s="54"/>
      <c r="B86" s="55"/>
      <c r="C86" s="54"/>
      <c r="D86" s="54"/>
    </row>
    <row r="87" spans="1:4" s="1" customFormat="1">
      <c r="A87" s="62" t="s">
        <v>59</v>
      </c>
      <c r="B87" s="58"/>
      <c r="C87" s="2" t="s">
        <v>58</v>
      </c>
    </row>
  </sheetData>
  <mergeCells count="12">
    <mergeCell ref="A74:F74"/>
    <mergeCell ref="B2:F2"/>
    <mergeCell ref="B3:F3"/>
    <mergeCell ref="B4:F4"/>
    <mergeCell ref="B5:F5"/>
    <mergeCell ref="A8:F8"/>
    <mergeCell ref="A9:F9"/>
    <mergeCell ref="A11:F11"/>
    <mergeCell ref="A57:F57"/>
    <mergeCell ref="A70:F70"/>
    <mergeCell ref="A71:F71"/>
    <mergeCell ref="A73:F73"/>
  </mergeCells>
  <pageMargins left="0.7" right="0.7" top="0.75" bottom="0.75" header="0.3" footer="0.3"/>
  <pageSetup scale="50" orientation="portrait"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Example 1</vt:lpstr>
      <vt:lpstr>Example 2</vt:lpstr>
    </vt:vector>
  </TitlesOfParts>
  <Company>University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dc:creator>
  <cp:lastModifiedBy>Microsoft Office User</cp:lastModifiedBy>
  <cp:lastPrinted>2021-05-16T13:40:48Z</cp:lastPrinted>
  <dcterms:created xsi:type="dcterms:W3CDTF">2013-11-19T16:16:41Z</dcterms:created>
  <dcterms:modified xsi:type="dcterms:W3CDTF">2021-06-22T13:10:46Z</dcterms:modified>
</cp:coreProperties>
</file>